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lene0900\Desktop\"/>
    </mc:Choice>
  </mc:AlternateContent>
  <xr:revisionPtr revIDLastSave="0" documentId="8_{B2669D07-3307-4DE2-A8DE-B3FCA7FB9046}" xr6:coauthVersionLast="47" xr6:coauthVersionMax="47" xr10:uidLastSave="{00000000-0000-0000-0000-000000000000}"/>
  <bookViews>
    <workbookView xWindow="0" yWindow="760" windowWidth="19200" windowHeight="9570" tabRatio="725" activeTab="2" xr2:uid="{00000000-000D-0000-FFFF-FFFF00000000}"/>
  </bookViews>
  <sheets>
    <sheet name="Vejledning budget" sheetId="5" r:id="rId1"/>
    <sheet name="Vejledning regnskab" sheetId="6" r:id="rId2"/>
    <sheet name="Deltagere" sheetId="1" r:id="rId3"/>
    <sheet name="Budget og regnskab" sheetId="2" r:id="rId4"/>
    <sheet name="Opgørelse" sheetId="3" r:id="rId5"/>
    <sheet name="Aconto" sheetId="4" r:id="rId6"/>
  </sheets>
  <definedNames>
    <definedName name="Excel_BuiltIn__FilterDatabase">'Budget og regnskab'!$B$13:$F$38</definedName>
    <definedName name="_xlnm.Print_Area" localSheetId="5">Aconto!$A$1:$E$49</definedName>
    <definedName name="_xlnm.Print_Area" localSheetId="3">'Budget og regnskab'!$A:$J</definedName>
    <definedName name="_xlnm.Print_Area" localSheetId="2">Deltagere!$A$2:$J$15</definedName>
    <definedName name="_xlnm.Print_Area" localSheetId="4">Opgørelse!$B$2:$T$53</definedName>
    <definedName name="_xlnm.Print_Area" localSheetId="0">'Vejledning budget'!$B$2:$C$62</definedName>
    <definedName name="_xlnm.Print_Area" localSheetId="1">'Vejledning regnskab'!$B$2:$C$36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H15" i="1"/>
  <c r="L7" i="1"/>
  <c r="L6" i="1"/>
  <c r="L5" i="1"/>
  <c r="L8" i="1"/>
  <c r="L9" i="1"/>
  <c r="L10" i="1"/>
  <c r="L11" i="1"/>
  <c r="L12" i="1"/>
  <c r="L13" i="1"/>
  <c r="L14" i="1"/>
  <c r="L15" i="1" l="1"/>
  <c r="E3" i="3"/>
  <c r="F3" i="3" l="1"/>
  <c r="F2" i="3"/>
  <c r="H26" i="2" s="1"/>
  <c r="E31" i="2"/>
  <c r="K15" i="1"/>
  <c r="S3" i="3" l="1"/>
  <c r="R3" i="3"/>
  <c r="S2" i="3"/>
  <c r="H46" i="2" s="1"/>
  <c r="R2" i="3"/>
  <c r="H45" i="2" s="1"/>
  <c r="I15" i="1"/>
  <c r="D10" i="1"/>
  <c r="T16" i="3" l="1"/>
  <c r="T21"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0" i="3"/>
  <c r="T19" i="3"/>
  <c r="T18" i="3"/>
  <c r="T17" i="3"/>
  <c r="T15" i="3"/>
  <c r="T14" i="3"/>
  <c r="T13" i="3"/>
  <c r="T12" i="3"/>
  <c r="T11" i="3"/>
  <c r="T10" i="3"/>
  <c r="T9" i="3"/>
  <c r="T8" i="3"/>
  <c r="T7" i="3"/>
  <c r="T6" i="3"/>
  <c r="T4" i="3" l="1"/>
  <c r="T5" i="3"/>
  <c r="E2" i="3"/>
  <c r="H25" i="2" s="1"/>
  <c r="D2" i="3"/>
  <c r="H24" i="2" s="1"/>
  <c r="F15" i="1"/>
  <c r="D14" i="1" l="1"/>
  <c r="B15" i="1" l="1"/>
  <c r="E9" i="2" l="1"/>
  <c r="H9" i="2"/>
  <c r="D27" i="4" l="1"/>
  <c r="C15" i="1"/>
  <c r="D15" i="1" s="1"/>
  <c r="G3" i="3" l="1"/>
  <c r="B1" i="2" l="1"/>
  <c r="B1" i="4"/>
  <c r="D6" i="1" l="1"/>
  <c r="D7" i="1"/>
  <c r="L3" i="3"/>
  <c r="K3" i="3"/>
  <c r="J3" i="3"/>
  <c r="I3" i="3"/>
  <c r="H3" i="3"/>
  <c r="Q2" i="3" l="1"/>
  <c r="H44" i="2" s="1"/>
  <c r="P2" i="3"/>
  <c r="H43" i="2" s="1"/>
  <c r="O2" i="3"/>
  <c r="H42" i="2" s="1"/>
  <c r="N2" i="3"/>
  <c r="H38" i="2" s="1"/>
  <c r="M2" i="3"/>
  <c r="H37" i="2" s="1"/>
  <c r="L2" i="3"/>
  <c r="H36" i="2" s="1"/>
  <c r="K2" i="3"/>
  <c r="J2" i="3"/>
  <c r="H34" i="2" s="1"/>
  <c r="I2" i="3"/>
  <c r="H33" i="2" s="1"/>
  <c r="H2" i="3"/>
  <c r="H32" i="2" s="1"/>
  <c r="G2" i="3"/>
  <c r="H31" i="2" s="1"/>
  <c r="C2" i="3"/>
  <c r="H23" i="2" s="1"/>
  <c r="Q3" i="3"/>
  <c r="P3" i="3"/>
  <c r="O3" i="3"/>
  <c r="N3" i="3"/>
  <c r="M3" i="3"/>
  <c r="G3" i="2"/>
  <c r="G2" i="2"/>
  <c r="D3" i="2"/>
  <c r="D13" i="1"/>
  <c r="D12" i="1"/>
  <c r="D11" i="1"/>
  <c r="D9" i="1"/>
  <c r="D8" i="1"/>
  <c r="D5" i="1"/>
  <c r="I46" i="2" l="1"/>
  <c r="I36" i="2"/>
  <c r="I38" i="2"/>
  <c r="I43" i="2"/>
  <c r="I33" i="2"/>
  <c r="I37" i="2"/>
  <c r="I42" i="2"/>
  <c r="I44" i="2"/>
  <c r="I11" i="2"/>
  <c r="I32" i="2"/>
  <c r="I34" i="2"/>
  <c r="H35" i="2"/>
  <c r="I35" i="2" s="1"/>
  <c r="I10" i="2"/>
  <c r="I25" i="2"/>
  <c r="G23" i="2"/>
  <c r="I23" i="2" s="1"/>
  <c r="G6" i="2"/>
  <c r="I26" i="2"/>
  <c r="I31" i="2"/>
  <c r="I24" i="2"/>
  <c r="H6" i="2"/>
  <c r="D2" i="2"/>
  <c r="T2" i="3"/>
  <c r="I45" i="2" s="1"/>
  <c r="G4" i="2"/>
  <c r="J15" i="1"/>
  <c r="I27" i="2"/>
  <c r="F11" i="2" l="1"/>
  <c r="F45" i="2"/>
  <c r="H47" i="2"/>
  <c r="H16" i="2" s="1"/>
  <c r="I16" i="2" s="1"/>
  <c r="I6" i="2"/>
  <c r="I12" i="2" s="1"/>
  <c r="H12" i="2"/>
  <c r="F37" i="2"/>
  <c r="F35" i="2"/>
  <c r="F31" i="2"/>
  <c r="F33" i="2"/>
  <c r="H39" i="2"/>
  <c r="H15" i="2" s="1"/>
  <c r="I15" i="2" s="1"/>
  <c r="I39" i="2"/>
  <c r="I47" i="2"/>
  <c r="D23" i="2"/>
  <c r="E23" i="2" s="1"/>
  <c r="E28" i="2" s="1"/>
  <c r="E14" i="2" s="1"/>
  <c r="F10" i="2"/>
  <c r="F46" i="2"/>
  <c r="F38" i="2"/>
  <c r="D4" i="2"/>
  <c r="F34" i="2" s="1"/>
  <c r="F42" i="2"/>
  <c r="F44" i="2"/>
  <c r="F43" i="2"/>
  <c r="D6" i="2"/>
  <c r="E6" i="2" s="1"/>
  <c r="E12" i="2" s="1"/>
  <c r="F25" i="2"/>
  <c r="F24" i="2"/>
  <c r="H28" i="2"/>
  <c r="H14" i="2" s="1"/>
  <c r="I28" i="2"/>
  <c r="F23" i="2" l="1"/>
  <c r="F28" i="2" s="1"/>
  <c r="E47" i="2"/>
  <c r="E16" i="2" s="1"/>
  <c r="F16" i="2" s="1"/>
  <c r="F47" i="2"/>
  <c r="F32" i="2"/>
  <c r="F36" i="2"/>
  <c r="I14" i="2"/>
  <c r="I17" i="2" s="1"/>
  <c r="I19" i="2" s="1"/>
  <c r="H17" i="2"/>
  <c r="H19" i="2" s="1"/>
  <c r="D28" i="4"/>
  <c r="D30" i="4" s="1"/>
  <c r="F6" i="2"/>
  <c r="F12" i="2" s="1"/>
  <c r="F14" i="2"/>
  <c r="E39" i="2" l="1"/>
  <c r="E15" i="2" s="1"/>
  <c r="F39" i="2"/>
  <c r="F15" i="2" l="1"/>
  <c r="F17" i="2" s="1"/>
  <c r="E17" i="2"/>
  <c r="E19" i="2" s="1"/>
  <c r="F19" i="2" s="1"/>
</calcChain>
</file>

<file path=xl/sharedStrings.xml><?xml version="1.0" encoding="utf-8"?>
<sst xmlns="http://schemas.openxmlformats.org/spreadsheetml/2006/main" count="253" uniqueCount="220">
  <si>
    <t>Antal spejdere</t>
  </si>
  <si>
    <t>I alt</t>
  </si>
  <si>
    <t>Augustenborg</t>
  </si>
  <si>
    <t>Broager Piger</t>
  </si>
  <si>
    <t>Gråsten</t>
  </si>
  <si>
    <t>Høruphav</t>
  </si>
  <si>
    <t>Padborg</t>
  </si>
  <si>
    <t>Sønderborg</t>
  </si>
  <si>
    <t>Ulkebøl</t>
  </si>
  <si>
    <t>Budget</t>
  </si>
  <si>
    <t>Regnskab</t>
  </si>
  <si>
    <t>1) Plads- og hytte leje</t>
  </si>
  <si>
    <t>2) Andre udgifter</t>
  </si>
  <si>
    <t>3) Materialer</t>
  </si>
  <si>
    <t>Resultat</t>
  </si>
  <si>
    <t>Overskud/underskud</t>
  </si>
  <si>
    <t>Tilmeldte</t>
  </si>
  <si>
    <t xml:space="preserve"> </t>
  </si>
  <si>
    <t>Bilag 1</t>
  </si>
  <si>
    <t>Bilag 2</t>
  </si>
  <si>
    <t>Bilag 3</t>
  </si>
  <si>
    <t>Bilag 4</t>
  </si>
  <si>
    <t>Bilag 5</t>
  </si>
  <si>
    <t>Bilag 6</t>
  </si>
  <si>
    <t>Bilag 7</t>
  </si>
  <si>
    <t>Bilag 8</t>
  </si>
  <si>
    <t>Bilag 9</t>
  </si>
  <si>
    <t>Bilag 10</t>
  </si>
  <si>
    <t>Bilag 11</t>
  </si>
  <si>
    <t>Bilag 12</t>
  </si>
  <si>
    <t>Bilag 13</t>
  </si>
  <si>
    <t>Bilag 14</t>
  </si>
  <si>
    <t>Bilag 15</t>
  </si>
  <si>
    <t>Bilag 16</t>
  </si>
  <si>
    <t>Bilag 17</t>
  </si>
  <si>
    <t>Bilag 18</t>
  </si>
  <si>
    <t>Bilag 19</t>
  </si>
  <si>
    <t>Bilag 20</t>
  </si>
  <si>
    <t>Bilag 21</t>
  </si>
  <si>
    <t>Bilag 22</t>
  </si>
  <si>
    <t>Bilag 23</t>
  </si>
  <si>
    <t>Bilag 24</t>
  </si>
  <si>
    <t>Bilag 25</t>
  </si>
  <si>
    <t>Bilag 26</t>
  </si>
  <si>
    <t>Bilag 27</t>
  </si>
  <si>
    <t>Bilag 28</t>
  </si>
  <si>
    <t>Bilag 29</t>
  </si>
  <si>
    <t>Bilag 30</t>
  </si>
  <si>
    <t>Bilag 31</t>
  </si>
  <si>
    <t>Bilag 32</t>
  </si>
  <si>
    <t>Bilag 33</t>
  </si>
  <si>
    <t>Bilag 34</t>
  </si>
  <si>
    <t>Bilag 35</t>
  </si>
  <si>
    <t>Bilag 36</t>
  </si>
  <si>
    <t>Bilag 37</t>
  </si>
  <si>
    <t>Bilag 38</t>
  </si>
  <si>
    <t>Bilag 39</t>
  </si>
  <si>
    <t>Bilag 40</t>
  </si>
  <si>
    <t>Bilag 41</t>
  </si>
  <si>
    <t>Bilag 42</t>
  </si>
  <si>
    <t>Kr.</t>
  </si>
  <si>
    <t>Afregningsbilag</t>
  </si>
  <si>
    <t>Nr.</t>
  </si>
  <si>
    <t>Navn</t>
  </si>
  <si>
    <t>Beløb</t>
  </si>
  <si>
    <t>Áconto herefter</t>
  </si>
  <si>
    <t>Til udbetaling / indbetaling</t>
  </si>
  <si>
    <t>Ved indbetaling til Det Danske Spejderkorps - Dybbøl Division.</t>
  </si>
  <si>
    <r>
      <t xml:space="preserve">Beløbet indsættes i Arbejdernes Landsbank </t>
    </r>
    <r>
      <rPr>
        <b/>
        <sz val="10"/>
        <rFont val="Arial"/>
        <family val="2"/>
      </rPr>
      <t>konto 5397 - 0243425</t>
    </r>
  </si>
  <si>
    <t>Ved udbetaling fra Det Danske Spejderkorps - Dybbøl Division.</t>
  </si>
  <si>
    <t>Beløbet overføres til :</t>
  </si>
  <si>
    <t>Pengeinstitut :</t>
  </si>
  <si>
    <t>Reg.nr. :</t>
  </si>
  <si>
    <t>Konto nr. :</t>
  </si>
  <si>
    <t>Bemærkninger :</t>
  </si>
  <si>
    <t>Dato</t>
  </si>
  <si>
    <t>Underskrift</t>
  </si>
  <si>
    <t>Indbetalingen skal mærkes arrangementets navn.</t>
  </si>
  <si>
    <t>nætter</t>
  </si>
  <si>
    <t>Hytte-/pladsleje</t>
  </si>
  <si>
    <t>Deltagere i alt</t>
  </si>
  <si>
    <t>Indtægter</t>
  </si>
  <si>
    <t>Udgifter</t>
  </si>
  <si>
    <t>Eventuelle skader/mangler</t>
  </si>
  <si>
    <t>Ærme-mærker</t>
  </si>
  <si>
    <t>Bilag 43</t>
  </si>
  <si>
    <t>Bilag 44</t>
  </si>
  <si>
    <t>Bilag 45</t>
  </si>
  <si>
    <t>Bilag 46</t>
  </si>
  <si>
    <t>Bilag 47</t>
  </si>
  <si>
    <t>Bilag 48</t>
  </si>
  <si>
    <t>Bilag 49</t>
  </si>
  <si>
    <t>Bilag 50</t>
  </si>
  <si>
    <t>Totaler</t>
  </si>
  <si>
    <t>Disse celler er låste. Cellerne fremkommer ved beregning.</t>
  </si>
  <si>
    <r>
      <t xml:space="preserve">Depositum </t>
    </r>
    <r>
      <rPr>
        <sz val="8"/>
        <rFont val="Arial"/>
        <family val="2"/>
      </rPr>
      <t>(se note 4)</t>
    </r>
  </si>
  <si>
    <r>
      <t xml:space="preserve">Leje af hytte/plads pr. nat (spejder)
</t>
    </r>
    <r>
      <rPr>
        <sz val="8"/>
        <rFont val="Arial"/>
        <family val="2"/>
      </rPr>
      <t>(se note 5)</t>
    </r>
  </si>
  <si>
    <t>Disse celler kan du ændre i</t>
  </si>
  <si>
    <t xml:space="preserve">Forventet </t>
  </si>
  <si>
    <t>VEJLEDNING TIL UDFYLDELSE AF BUDGET</t>
  </si>
  <si>
    <t>VEJLEDNING TIL UDFYLDELSE AF REGNSKABET</t>
  </si>
  <si>
    <t>TRIN 1:</t>
  </si>
  <si>
    <t>På arket "Deltagere" udfyldes det forventede antal deltagere pr. gruppe.</t>
  </si>
  <si>
    <t xml:space="preserve">SÅDAN BEREGNES EGENBETALINGEN PR. SPEJDER </t>
  </si>
  <si>
    <t>Ved arrangementer på divisionsplan kan egenbetalingen pr. spejder variere pr. gruppe.</t>
  </si>
  <si>
    <t>Egenbetalingen er det beløb, som spejderen opkræves på invitationen.</t>
  </si>
  <si>
    <t>Egenbetalingen udregnes på følgende måde:</t>
  </si>
  <si>
    <t>Gruppebetaling pr . spejder</t>
  </si>
  <si>
    <t>Herunder et eksempel:</t>
  </si>
  <si>
    <t>Bemærk: Hvor stor en procentdel af hyttelejen der refunderes, er forskelligt fra kommune til kommune.</t>
  </si>
  <si>
    <t>- refunderet hytteleje pr. spejder</t>
  </si>
  <si>
    <t>- evt. gruppetilskud pr. spejder</t>
  </si>
  <si>
    <t xml:space="preserve">TRIN 2: </t>
  </si>
  <si>
    <t>Disse celler skal ikke udfyldes</t>
  </si>
  <si>
    <t>Specifikation af:</t>
  </si>
  <si>
    <t>Følg denne vejledning, når du skal udfylde budgettet for en aktivitet,  som i er ved at planlægge.</t>
  </si>
  <si>
    <t>se, hvor der evt. kan være poster, som er urealistisk høje eller lave.</t>
  </si>
  <si>
    <t>Ledere skal betale for plads- eller hytteleje:</t>
  </si>
  <si>
    <t xml:space="preserve">Udfyldelse af budgettet. </t>
  </si>
  <si>
    <t>Udfyldelse af forventet antal deltagere</t>
  </si>
  <si>
    <t>Hvis der skal lejes en plads eller hytte, skal det angives om ledere skal betale for dette. Skriv Ja i feltet hvis de skal betale og Nej, hvis de ikke skal betale. Dermed justeres deltagerantallet automatisk på næste fane.</t>
  </si>
  <si>
    <t>Følg denne vejledning, når du skal udfylde regnskabet for den afholdte aktivitet.</t>
  </si>
  <si>
    <t>Udfyldelse af tilmeldt antal deltagere</t>
  </si>
  <si>
    <t>På arket "Deltagere" udfyldes det tilmeldte antal deltagere pr. gruppe.</t>
  </si>
  <si>
    <t>Deltagerantallet føres automatisk videre til budgetdelen på arket "Budget og regnskab".</t>
  </si>
  <si>
    <t>Deltagerantallet føres automatisk videre til regnskabsdelen på arket "Budget og regnskab".</t>
  </si>
  <si>
    <t>Bemærk feltet "Gruppebetaling pr. spejder". Dette er det fulde beløb pr. spejder, der hhv. budgetteres med og efterfølgende afregnes for. Beløbet skal være inkl. evt. hytte- eller pladsleje</t>
  </si>
  <si>
    <t>Når der skal budgetteres med plads eller hytteleje, så er det vigtigt at udfylde antal nætter, samt prisen pr. nat. Hvis der ikke skal budgetteres med plads- eller hytteleje, skal begge feltter sættes til 0.</t>
  </si>
  <si>
    <t>TRIN 2</t>
  </si>
  <si>
    <t>Bemærk venligst, at alle beløb omregnes til en pris pr. spejder. Dermed kan man både under budget-lægningen men også under regnskabsaflæggelsen</t>
  </si>
  <si>
    <t>Gruppebetaling pr . Spejder:                     250,00</t>
  </si>
  <si>
    <t>- refunderet hytteleje pr. spejder               -105,00</t>
  </si>
  <si>
    <t>- evt. gruppetilskud pr. spejder                  -35,00</t>
  </si>
  <si>
    <t>= Spejderens egenbetaling                      110,00</t>
  </si>
  <si>
    <t>TRIN 3</t>
  </si>
  <si>
    <t>Få budgettet godkendt</t>
  </si>
  <si>
    <t>TRIN 4</t>
  </si>
  <si>
    <t>Fremsend budgettet til divisionskassereren</t>
  </si>
  <si>
    <t>Ved hytte- og pladsleje skal regningen for dette fremsendes direkte til divisionskasseren.</t>
  </si>
  <si>
    <t>Bemærk: Man kan få udbetalt et aconto-beløb til afholdelse af udgifterne til begivenheden. Man kan maksimalt få udbetalt det budgetterede beløb for hhv punkt 2 Andre udgifter + punkt 3) Materialer.</t>
  </si>
  <si>
    <t>TRIN 5</t>
  </si>
  <si>
    <t>Udbetaling af aconto-beløb</t>
  </si>
  <si>
    <t>Bliver der behov for et højere beløb, fordi man eksempelvis har fået flere tilmeldinger end budgetteret, så fremsendes et revideret budget til kassereren sammen med anmodningen om det højere aconto-beløb.</t>
  </si>
  <si>
    <t>Få regnskabet godkendt</t>
  </si>
  <si>
    <t>Udfyld aconto-afregning</t>
  </si>
  <si>
    <t>TRIN 6</t>
  </si>
  <si>
    <t>Fremsend regnskabet til divisionskassereren</t>
  </si>
  <si>
    <t>Start med at nummerere alle dine bilag fra 1 og fremefter.</t>
  </si>
  <si>
    <t>Start med bilag 1 og læg udgiften ind på rækken med betegnelsen "Bilag 1". Udgiftsbeløbet skal lægges ind under den relevante overskrift. Dvs. hvis "Bilag 1" er en bon der lyder på 105 kr og der er betalt mad på denne, læg beløbet under hoved-overskriften "Mad"</t>
  </si>
  <si>
    <t>Hvis du har fået udbetalt et aconto-beløb, så skal du udfylde arket "Aconto".</t>
  </si>
  <si>
    <t xml:space="preserve">Fremsend budgettet til divisionskassereren - du skal fremende HELE dette Excel-regneark og ikke kun en udskrift. Fremsend dette på e-mail.
</t>
  </si>
  <si>
    <t>Udfyldelse af opgørelsen (regnskabet)</t>
  </si>
  <si>
    <t>Afregningsbilag skal angives med nr. navn og beløb.</t>
  </si>
  <si>
    <t xml:space="preserve">Ud fra regnskabet og det angivne deltagerantal under "Tilmeldte deltagere" vil divisionskassereren udsende opkrævninger til grupperne.
</t>
  </si>
  <si>
    <t xml:space="preserve">Send regnskabet til divisionskasseren. Fremsend HELE dette Excel-regneark og ikke kun en udskrift. Fremsend excel-arket via e-mail.
</t>
  </si>
  <si>
    <t>Pr. deltager</t>
  </si>
  <si>
    <t>Andre</t>
  </si>
  <si>
    <t>Løbsdeltagelse</t>
  </si>
  <si>
    <t>Modtaget áconto eller kontant</t>
  </si>
  <si>
    <t>Forventet strømforbrug m.m.</t>
  </si>
  <si>
    <t>Ledere/ Postmandskab</t>
  </si>
  <si>
    <t>Ledere/postmandskab i alt</t>
  </si>
  <si>
    <t>Personer i alt</t>
  </si>
  <si>
    <t>Aktivitetens navn og årstal her</t>
  </si>
  <si>
    <t>Betaling fra  á</t>
  </si>
  <si>
    <r>
      <t xml:space="preserve">Divisionstilskud </t>
    </r>
    <r>
      <rPr>
        <sz val="8"/>
        <rFont val="Arial"/>
        <family val="2"/>
      </rPr>
      <t>(se note 2)</t>
    </r>
  </si>
  <si>
    <t>Disse celler fremkommer ved beregning</t>
  </si>
  <si>
    <t>Leje antal nætter</t>
  </si>
  <si>
    <t>Bemærkning</t>
  </si>
  <si>
    <t>1) Plads- og hytteleje</t>
  </si>
  <si>
    <t>Andre tilskud/indtægter</t>
  </si>
  <si>
    <r>
      <rPr>
        <b/>
        <sz val="12"/>
        <rFont val="Arial"/>
        <family val="2"/>
      </rPr>
      <t>Note 4</t>
    </r>
    <r>
      <rPr>
        <sz val="12"/>
        <rFont val="Arial"/>
        <family val="2"/>
      </rPr>
      <t xml:space="preserve">: I regnskabet opdeles hytteleje i depositum og leje, fordi depositum altid betales af divisionskassereren ved booking af hytten. Depositum lægges ind i regnskabet som faktisk udgift og bliver  fratrukket på aktuel faktura for leje af Troldhøj. </t>
    </r>
  </si>
  <si>
    <r>
      <rPr>
        <b/>
        <sz val="12"/>
        <rFont val="Arial"/>
        <family val="2"/>
      </rPr>
      <t>Note 3</t>
    </r>
    <r>
      <rPr>
        <sz val="12"/>
        <rFont val="Arial"/>
        <family val="2"/>
      </rPr>
      <t>: I regnskabet skal hyttelejen være fratrukket et evt. indkøb af "stofmærker" (Troldhøj-mærket). Troldhøjmærker opkræves 100% fra berørte deltageres gruppe, jf. opgørelsen af deltagere og skal derfor ikke fremgå af hverken regnskab eller budget.</t>
    </r>
  </si>
  <si>
    <t>Øvrige materialer til aktiviteten</t>
  </si>
  <si>
    <t>Enheds-pris</t>
  </si>
  <si>
    <t>Plads- og hytteleje i alt</t>
  </si>
  <si>
    <t>Andre udgifter ialt</t>
  </si>
  <si>
    <t>Materialer ialt</t>
  </si>
  <si>
    <t xml:space="preserve">Bilag i alt </t>
  </si>
  <si>
    <t>Antal</t>
  </si>
  <si>
    <t>Tovholder/Ansvarlig</t>
  </si>
  <si>
    <t>Der kan kun skrives i de orange felter  - de grå felter indeholder beregninger</t>
  </si>
  <si>
    <t xml:space="preserve">Divisionskassereren skal have bilagene - scan dem ind og send dem sammen med regnskabet. Du kan vælge at sende/give dem til kassereren med indskannede dokumenter er rigeligt. 
</t>
  </si>
  <si>
    <t>Spejdere/ deltagere</t>
  </si>
  <si>
    <t>Evt. udleveret 
antal Troldhøj-mærker</t>
  </si>
  <si>
    <t>Betalt rengøring og lign.</t>
  </si>
  <si>
    <t>Strømforbrug m.m.</t>
  </si>
  <si>
    <t>Refusion af hytteleje, gruppetilskud m.m. håndteres af gruppernes kasserere og fremgår IKKE her. Hvordan man beregner det beløb som er spejderens EGEN-betaling er forklaret længere nede i denne vejledning under "SÅDAN BEREGNES EGENBETALINGEN PR. SPEJDER".</t>
  </si>
  <si>
    <t>Under punkt 2) Andre udgifter, specificeres de udgifter, som grupperne ikke kan få refundereret hos kommunen. Det er udgifter som mad, gaver, m.m. De ledetekster, der angives, føres automatisk videre til fanen "Opgørelse", så man ved regnskabsaflæggelse kan placere beløbene fra sine bilag ud på de korrekte hovedoverskrifter.</t>
  </si>
  <si>
    <t>Under punkt 3) Materialer, specificeres de udgifter, som grupperne kan få refundereret hos kommunen som materialer. Det er udgifter til poster m.m. Bemærk at udklædning IKKE er en materiale-udgift. De ledetekster, der angives, føres automatisk videre til fanen "Opgørelse", så man ved regnskabsaflæggelse kan placere beløbene fra sine bilag ud på de korrekte hovedoverskrifter.</t>
  </si>
  <si>
    <t xml:space="preserve">Når budgettet er udfyldt skal det først godkendes i grenen eller det udvalg, der er ansvarlig for aktiviteten.
</t>
  </si>
  <si>
    <t>Vær opmærksomme på, at linjen "Overskud/underskud" viser, om jeres budget balancerer. Hvis beløbet er et plus-beløb, så har I budgetteret med et overskud. Er beløbet i minus, så har I budgetteret med et underskud. Jeres aktiviteter skal balancere i grenen indenfor året, så hvis I har underskud på en aktivitet, så skal den næste aktivitet give overskud, så I kan hente pengene hjem igen. Divisionen giver et årligt beløb som tilskud til grenens aktiviteter. Hvordan I fordeler dette beløb mellem jeres aktiviteter er op til grenen selv.</t>
  </si>
  <si>
    <t xml:space="preserve">Budgettet, der fremsendes til divisionskasseren, danner grundlag bl.a. for udbetaling af acontobeløb til arrangementet.
</t>
  </si>
  <si>
    <t>Ønske om acontobetaling fremsendes skriftligt til divisionskassereren enten sammen med budgettet eller efterfølgende i en separat e-mail.</t>
  </si>
  <si>
    <t>VIGTIGT: Når du udfylder regnskabet, så fortsæt i det regneark, som du allerede har brugt til udfyldelse af budgettet!</t>
  </si>
  <si>
    <t>Det er det tilmeldte antal deltagere, som de enkelte grupper bliver afregnet for! Dette gælder, også selvom en deltager er blevet syg eller af anden grund ikke kan deltage eller overnatte.</t>
  </si>
  <si>
    <t>Når arrangementet er afholdt, står du med en række udgiftsbilag i form af boner og fakturaer. Tallene fra disse bilag skal lægges ind i regnskabet. Det gør du ved at udfylde fanen "Opgørelse"</t>
  </si>
  <si>
    <t xml:space="preserve">Nogle bilag kan indeholde beløb, der skal lægges under forskellige hovedoverskrifter. Hvis man eksempelvis har været i Brugsen og har købt ind til mad og løbsposter, skal disse 2 ting specificeres på 2 separate poster i regnskabet, så regner man sammen hvor mange penge man har brugt på mad, og indsætter beløbet for dette under den kolonne og beløbet for løbsposter lægger man i post-kolonnen. 
I kolonne P er der en "I alt" kolonne, som giver dig mulighed for at se en sammentælling af enkeltbeløbene for et bestemt bilag. Dermed kan du nemt se, om beløbene er angivet korrekt i opgørelsen, og at sammentællingen af beløbene stemmer overens med totalen på dit bilag. </t>
  </si>
  <si>
    <t>Har du fået for meget udbetalt, så skal du overføre det overskydende beløb til kontoen, som står angivet på fanen "Aconto". Har du fået for lidt udbetalt, så skal du huske at angive hvilken konto, du ønsker dit udlæg refunderet til.</t>
  </si>
  <si>
    <t>VIGTIGT: Regnskabet er først endeligt afsluttet, når divisionskassereren har modtaget og betalt de sidste regninger for en aktivitet.</t>
  </si>
  <si>
    <t>Divisionskassereren sender det endelige, reviderede regnskab tilbage til tovholderen/den regnskabsansvarlige. Dermed kan man som tovholder/regnskabsansvarlig se de faktiske beløb for eksempelvis hytteleje, strømforbrug m.m. og have det med som grundtal pr spejder når der skal lægges budget for næste aktivitet.</t>
  </si>
  <si>
    <t>Aabenraa</t>
  </si>
  <si>
    <r>
      <rPr>
        <b/>
        <sz val="12"/>
        <rFont val="Arial"/>
        <family val="2"/>
      </rPr>
      <t>Note 5</t>
    </r>
    <r>
      <rPr>
        <sz val="12"/>
        <rFont val="Arial"/>
        <family val="2"/>
      </rPr>
      <t>: Der skal ikke betales for ledere ved overnatning på Troldhøj. Så hvis lederne ikke skal indgå i antallet, så skriv "Nej" på fanen "Deltagere" i celle D2 på Deltagerarket. Hvis lederne derimod skal betale leje, skriv "Ja" i cellen</t>
    </r>
  </si>
  <si>
    <r>
      <rPr>
        <b/>
        <sz val="12"/>
        <rFont val="Arial"/>
        <family val="2"/>
      </rPr>
      <t>Note 1</t>
    </r>
    <r>
      <rPr>
        <sz val="12"/>
        <rFont val="Arial"/>
        <family val="2"/>
      </rPr>
      <t>: Gruppebetalingen pr. spejder er det beløb, som divisionskassereren opkræver hos grupperne. Dvs. beløbet er det fulde beløb inkl. hytteleje. Refusion af hytteleje, gruppetilskud m.m. håndteres af gruppernes kasserere og fremgår IKKE her. Såfremt man har 2 deltager-satser, så udfyld "Betaling fra á" med sats og antal deltagere, der skal betale denne sats. Det kunne for eksempel være "Betaling fra søskende á 25 kr" eller "Betaling for postmandskab", "Betaling for ledere" osv.</t>
    </r>
  </si>
  <si>
    <r>
      <rPr>
        <b/>
        <sz val="12"/>
        <rFont val="Arial"/>
        <family val="2"/>
      </rPr>
      <t>Note 2</t>
    </r>
    <r>
      <rPr>
        <sz val="12"/>
        <rFont val="Arial"/>
        <family val="2"/>
      </rPr>
      <t>: Divisionen giver 2000 kr i tilskud til aktiviteter pr gren pr år. Hvordan I fordeler tilskuddet over årets aktiviteter, bestemmer I selv. F.eks. kan I vælge at fordele tilskuddet med 1500 til divi og 500 kr til træf men max 2000 kr. henover året.</t>
    </r>
  </si>
  <si>
    <t>Nej</t>
  </si>
  <si>
    <t>Udfyld også begivenhedens navn - f.eks. Minidivi 2024 eller Mikrotræf 2025</t>
  </si>
  <si>
    <t>Spørg kasseren i din egen gruppe, hvor meget I får refunderet.</t>
  </si>
  <si>
    <t>Ark version 3.03</t>
  </si>
  <si>
    <t>Broagerspejderne</t>
  </si>
  <si>
    <t>Gruppens betaling</t>
  </si>
  <si>
    <t>Fakturanr</t>
  </si>
  <si>
    <t>Kasserens</t>
  </si>
  <si>
    <t>Deltagerbetaling type1</t>
  </si>
  <si>
    <t>Deltagerbetaling type 2</t>
  </si>
  <si>
    <t>Deltagerbetaling type 3</t>
  </si>
  <si>
    <t>Eks. Post 1</t>
  </si>
  <si>
    <t>Type 1</t>
  </si>
  <si>
    <t>Type 2</t>
  </si>
  <si>
    <t>Type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</si>
</sst>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kr.&quot;;\-#,##0.00\ &quot;kr.&quot;"/>
    <numFmt numFmtId="164" formatCode="&quot;kr.&quot;\ #,##0.00;&quot;kr.&quot;\ \-#,##0.00"/>
    <numFmt numFmtId="165" formatCode="_ &quot;kr.&quot;\ * #,##0.00_ ;_ &quot;kr.&quot;\ * \-#,##0.00_ ;_ &quot;kr.&quot;\ * &quot;-&quot;??_ ;_ @_ "/>
    <numFmt numFmtId="166" formatCode="_ * #,##0.00_ ;_ * \-#,##0.00_ ;_ * &quot;-&quot;??_ ;_ @_ "/>
    <numFmt numFmtId="167" formatCode="_(* #,##0.00_);_(* \(#,##0.00\);_(* \-??_);_(@_)"/>
    <numFmt numFmtId="168" formatCode="#,##0.00_ ;\-#,##0.00\ "/>
    <numFmt numFmtId="169" formatCode="#,##0\ &quot;kr.&quot;"/>
    <numFmt numFmtId="170" formatCode="#,##0.00\ &quot;kr.&quot;"/>
  </numFmts>
  <fonts count="24" x14ac:knownFonts="1">
    <font>
      <sz val="10"/>
      <name val="Arial"/>
      <family val="2"/>
    </font>
    <font>
      <sz val="10"/>
      <name val="Arial"/>
      <family val="2"/>
    </font>
    <font>
      <sz val="10"/>
      <color indexed="62"/>
      <name val="Arial"/>
      <family val="2"/>
    </font>
    <font>
      <sz val="10"/>
      <color indexed="60"/>
      <name val="Arial"/>
      <family val="2"/>
    </font>
    <font>
      <b/>
      <sz val="10"/>
      <color indexed="63"/>
      <name val="Arial"/>
      <family val="2"/>
    </font>
    <font>
      <b/>
      <sz val="10"/>
      <color indexed="8"/>
      <name val="Arial"/>
      <family val="2"/>
    </font>
    <font>
      <sz val="15"/>
      <color indexed="8"/>
      <name val="Calibri"/>
      <family val="2"/>
    </font>
    <font>
      <sz val="11"/>
      <color indexed="8"/>
      <name val="Calibri"/>
      <family val="2"/>
    </font>
    <font>
      <sz val="12"/>
      <name val="Arial"/>
      <family val="2"/>
    </font>
    <font>
      <b/>
      <sz val="12"/>
      <name val="Arial"/>
      <family val="2"/>
    </font>
    <font>
      <sz val="10"/>
      <name val="Arial"/>
      <family val="2"/>
    </font>
    <font>
      <sz val="6"/>
      <name val="Arial"/>
      <family val="2"/>
    </font>
    <font>
      <i/>
      <sz val="9"/>
      <name val="Lucida Handwriting"/>
      <family val="4"/>
    </font>
    <font>
      <b/>
      <i/>
      <sz val="10"/>
      <name val="Arial"/>
      <family val="2"/>
    </font>
    <font>
      <b/>
      <sz val="10"/>
      <name val="Arial"/>
      <family val="2"/>
    </font>
    <font>
      <i/>
      <sz val="8"/>
      <name val="Arial"/>
      <family val="2"/>
    </font>
    <font>
      <sz val="11"/>
      <name val="Calibri"/>
      <family val="2"/>
    </font>
    <font>
      <b/>
      <sz val="12"/>
      <color rgb="FFFF0000"/>
      <name val="Arial"/>
      <family val="2"/>
    </font>
    <font>
      <b/>
      <sz val="11"/>
      <color indexed="8"/>
      <name val="Calibri"/>
      <family val="2"/>
    </font>
    <font>
      <sz val="8"/>
      <name val="Arial"/>
      <family val="2"/>
    </font>
    <font>
      <b/>
      <u/>
      <sz val="10"/>
      <name val="Arial"/>
      <family val="2"/>
    </font>
    <font>
      <sz val="12"/>
      <color theme="0"/>
      <name val="Arial"/>
      <family val="2"/>
    </font>
    <font>
      <i/>
      <sz val="10"/>
      <name val="Arial"/>
      <family val="2"/>
    </font>
    <font>
      <b/>
      <sz val="14"/>
      <name val="Arial"/>
      <family val="2"/>
    </font>
  </fonts>
  <fills count="18">
    <fill>
      <patternFill patternType="none"/>
    </fill>
    <fill>
      <patternFill patternType="gray125"/>
    </fill>
    <fill>
      <patternFill patternType="solid">
        <fgColor indexed="47"/>
        <bgColor indexed="22"/>
      </patternFill>
    </fill>
    <fill>
      <patternFill patternType="solid">
        <fgColor indexed="22"/>
        <bgColor indexed="31"/>
      </patternFill>
    </fill>
    <fill>
      <patternFill patternType="solid">
        <fgColor indexed="43"/>
        <bgColor indexed="26"/>
      </patternFill>
    </fill>
    <fill>
      <patternFill patternType="solid">
        <fgColor indexed="9"/>
        <bgColor indexed="26"/>
      </patternFill>
    </fill>
    <fill>
      <patternFill patternType="solid">
        <fgColor indexed="22"/>
        <bgColor indexed="64"/>
      </patternFill>
    </fill>
    <fill>
      <patternFill patternType="solid">
        <fgColor rgb="FF92D050"/>
        <bgColor indexed="64"/>
      </patternFill>
    </fill>
    <fill>
      <patternFill patternType="solid">
        <fgColor theme="0" tint="-0.249977111117893"/>
        <bgColor indexed="26"/>
      </patternFill>
    </fill>
    <fill>
      <patternFill patternType="solid">
        <fgColor theme="0" tint="-0.249977111117893"/>
        <bgColor indexed="64"/>
      </patternFill>
    </fill>
    <fill>
      <patternFill patternType="solid">
        <fgColor theme="1" tint="0.14999847407452621"/>
        <bgColor indexed="26"/>
      </patternFill>
    </fill>
    <fill>
      <patternFill patternType="solid">
        <fgColor theme="0" tint="-0.14999847407452621"/>
        <bgColor indexed="64"/>
      </patternFill>
    </fill>
    <fill>
      <patternFill patternType="solid">
        <fgColor theme="1" tint="0.249977111117893"/>
        <bgColor indexed="26"/>
      </patternFill>
    </fill>
    <fill>
      <patternFill patternType="solid">
        <fgColor theme="0"/>
        <bgColor indexed="64"/>
      </patternFill>
    </fill>
    <fill>
      <patternFill patternType="solid">
        <fgColor theme="9"/>
        <bgColor indexed="26"/>
      </patternFill>
    </fill>
    <fill>
      <patternFill patternType="solid">
        <fgColor theme="9"/>
        <bgColor indexed="64"/>
      </patternFill>
    </fill>
    <fill>
      <patternFill patternType="solid">
        <fgColor theme="1" tint="0.249977111117893"/>
        <bgColor indexed="64"/>
      </patternFill>
    </fill>
    <fill>
      <patternFill patternType="solid">
        <fgColor rgb="FF92D050"/>
        <bgColor indexed="26"/>
      </patternFill>
    </fill>
  </fills>
  <borders count="10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style="medium">
        <color indexed="8"/>
      </top>
      <bottom style="medium">
        <color indexed="64"/>
      </bottom>
      <diagonal/>
    </border>
    <border>
      <left/>
      <right/>
      <top/>
      <bottom style="hair">
        <color indexed="64"/>
      </bottom>
      <diagonal/>
    </border>
    <border>
      <left/>
      <right/>
      <top style="hair">
        <color indexed="64"/>
      </top>
      <bottom style="hair">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medium">
        <color indexed="64"/>
      </bottom>
      <diagonal/>
    </border>
    <border>
      <left/>
      <right style="thin">
        <color indexed="8"/>
      </right>
      <top/>
      <bottom style="thin">
        <color indexed="8"/>
      </bottom>
      <diagonal/>
    </border>
    <border>
      <left/>
      <right style="thin">
        <color indexed="8"/>
      </right>
      <top style="thin">
        <color indexed="8"/>
      </top>
      <bottom style="medium">
        <color indexed="64"/>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medium">
        <color indexed="8"/>
      </top>
      <bottom/>
      <diagonal/>
    </border>
    <border>
      <left/>
      <right style="thin">
        <color indexed="8"/>
      </right>
      <top style="medium">
        <color indexed="8"/>
      </top>
      <bottom style="medium">
        <color indexed="8"/>
      </bottom>
      <diagonal/>
    </border>
    <border>
      <left/>
      <right style="thin">
        <color indexed="8"/>
      </right>
      <top/>
      <bottom style="medium">
        <color indexed="8"/>
      </bottom>
      <diagonal/>
    </border>
    <border>
      <left/>
      <right style="thin">
        <color indexed="8"/>
      </right>
      <top style="medium">
        <color indexed="8"/>
      </top>
      <bottom style="thin">
        <color indexed="8"/>
      </bottom>
      <diagonal/>
    </border>
    <border>
      <left/>
      <right/>
      <top style="thin">
        <color indexed="64"/>
      </top>
      <bottom style="double">
        <color indexed="64"/>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top style="thin">
        <color indexed="8"/>
      </top>
      <bottom style="medium">
        <color indexed="64"/>
      </bottom>
      <diagonal/>
    </border>
    <border>
      <left style="thin">
        <color indexed="8"/>
      </left>
      <right/>
      <top/>
      <bottom style="medium">
        <color indexed="64"/>
      </bottom>
      <diagonal/>
    </border>
    <border>
      <left style="thin">
        <color indexed="8"/>
      </left>
      <right/>
      <top style="thin">
        <color indexed="8"/>
      </top>
      <bottom style="thin">
        <color indexed="8"/>
      </bottom>
      <diagonal/>
    </border>
    <border>
      <left style="thin">
        <color indexed="8"/>
      </left>
      <right/>
      <top style="medium">
        <color indexed="8"/>
      </top>
      <bottom style="medium">
        <color indexed="64"/>
      </bottom>
      <diagonal/>
    </border>
    <border>
      <left style="thin">
        <color indexed="8"/>
      </left>
      <right/>
      <top/>
      <bottom style="medium">
        <color indexed="8"/>
      </bottom>
      <diagonal/>
    </border>
    <border>
      <left style="thin">
        <color indexed="8"/>
      </left>
      <right/>
      <top style="medium">
        <color indexed="8"/>
      </top>
      <bottom/>
      <diagonal/>
    </border>
    <border>
      <left style="thin">
        <color indexed="8"/>
      </left>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medium">
        <color indexed="8"/>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8"/>
      </left>
      <right/>
      <top style="medium">
        <color indexed="8"/>
      </top>
      <bottom style="medium">
        <color indexed="8"/>
      </bottom>
      <diagonal/>
    </border>
    <border>
      <left/>
      <right style="thin">
        <color indexed="64"/>
      </right>
      <top/>
      <bottom/>
      <diagonal/>
    </border>
    <border>
      <left style="medium">
        <color indexed="64"/>
      </left>
      <right style="medium">
        <color indexed="64"/>
      </right>
      <top style="thin">
        <color indexed="64"/>
      </top>
      <bottom/>
      <diagonal/>
    </border>
    <border>
      <left/>
      <right style="medium">
        <color indexed="64"/>
      </right>
      <top style="medium">
        <color indexed="8"/>
      </top>
      <bottom/>
      <diagonal/>
    </border>
    <border>
      <left/>
      <right style="medium">
        <color indexed="64"/>
      </right>
      <top/>
      <bottom style="medium">
        <color indexed="64"/>
      </bottom>
      <diagonal/>
    </border>
    <border>
      <left style="medium">
        <color indexed="8"/>
      </left>
      <right/>
      <top style="medium">
        <color indexed="8"/>
      </top>
      <bottom style="thin">
        <color indexed="8"/>
      </bottom>
      <diagonal/>
    </border>
    <border>
      <left style="medium">
        <color indexed="8"/>
      </left>
      <right/>
      <top style="thin">
        <color indexed="8"/>
      </top>
      <bottom style="medium">
        <color indexed="64"/>
      </bottom>
      <diagonal/>
    </border>
    <border>
      <left style="medium">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medium">
        <color indexed="8"/>
      </top>
      <bottom style="medium">
        <color indexed="8"/>
      </bottom>
      <diagonal/>
    </border>
    <border>
      <left/>
      <right style="thin">
        <color indexed="64"/>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thin">
        <color indexed="8"/>
      </top>
      <bottom/>
      <diagonal/>
    </border>
    <border>
      <left/>
      <right/>
      <top style="thin">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8">
    <xf numFmtId="0" fontId="0" fillId="0" borderId="0"/>
    <xf numFmtId="167" fontId="10" fillId="0" borderId="0" applyFill="0" applyBorder="0" applyAlignment="0" applyProtection="0"/>
    <xf numFmtId="0" fontId="7" fillId="0" borderId="0"/>
    <xf numFmtId="0" fontId="2" fillId="2" borderId="1" applyNumberFormat="0" applyAlignment="0" applyProtection="0"/>
    <xf numFmtId="0" fontId="3" fillId="4" borderId="0" applyNumberFormat="0" applyBorder="0" applyAlignment="0" applyProtection="0"/>
    <xf numFmtId="0" fontId="4" fillId="3" borderId="2" applyNumberFormat="0" applyAlignment="0" applyProtection="0"/>
    <xf numFmtId="0" fontId="5" fillId="0" borderId="3" applyNumberFormat="0" applyFill="0" applyAlignment="0" applyProtection="0"/>
    <xf numFmtId="165" fontId="1" fillId="0" borderId="0" applyFill="0" applyBorder="0" applyAlignment="0" applyProtection="0"/>
  </cellStyleXfs>
  <cellXfs count="268">
    <xf numFmtId="0" fontId="0" fillId="0" borderId="0" xfId="0"/>
    <xf numFmtId="0" fontId="8" fillId="0" borderId="0" xfId="0" applyFont="1"/>
    <xf numFmtId="0" fontId="8" fillId="0" borderId="0" xfId="0" applyFont="1" applyAlignment="1">
      <alignment horizontal="center"/>
    </xf>
    <xf numFmtId="3" fontId="8" fillId="0" borderId="0" xfId="0" applyNumberFormat="1" applyFont="1" applyAlignment="1">
      <alignment horizontal="center"/>
    </xf>
    <xf numFmtId="167" fontId="8" fillId="0" borderId="0" xfId="1" applyFont="1" applyFill="1" applyBorder="1" applyAlignment="1" applyProtection="1"/>
    <xf numFmtId="0" fontId="8" fillId="0" borderId="0" xfId="0" applyFont="1" applyAlignment="1">
      <alignment horizontal="left" vertical="center"/>
    </xf>
    <xf numFmtId="167" fontId="8" fillId="0" borderId="0" xfId="1" applyFont="1" applyFill="1" applyBorder="1" applyAlignment="1" applyProtection="1">
      <alignment horizontal="right" vertical="center"/>
    </xf>
    <xf numFmtId="3" fontId="8" fillId="5" borderId="8" xfId="1" applyNumberFormat="1" applyFont="1" applyFill="1" applyBorder="1" applyAlignment="1" applyProtection="1">
      <alignment horizontal="center" vertical="center"/>
    </xf>
    <xf numFmtId="39" fontId="9" fillId="5" borderId="12" xfId="1" applyNumberFormat="1" applyFont="1" applyFill="1" applyBorder="1" applyAlignment="1" applyProtection="1">
      <alignment horizontal="right" vertical="center"/>
    </xf>
    <xf numFmtId="3" fontId="9" fillId="5" borderId="12" xfId="0" applyNumberFormat="1" applyFont="1" applyFill="1" applyBorder="1" applyAlignment="1">
      <alignment horizontal="center" vertical="center"/>
    </xf>
    <xf numFmtId="3" fontId="9" fillId="5" borderId="12" xfId="1" applyNumberFormat="1" applyFont="1" applyFill="1" applyBorder="1" applyAlignment="1" applyProtection="1">
      <alignment horizontal="center" vertical="center"/>
    </xf>
    <xf numFmtId="0" fontId="9" fillId="0" borderId="0" xfId="0" applyFont="1" applyAlignment="1">
      <alignment horizontal="left" vertical="center"/>
    </xf>
    <xf numFmtId="0" fontId="17" fillId="0" borderId="0" xfId="0" applyFont="1"/>
    <xf numFmtId="0" fontId="17" fillId="0" borderId="0" xfId="0" applyFont="1" applyAlignment="1">
      <alignment horizontal="right"/>
    </xf>
    <xf numFmtId="167" fontId="17" fillId="0" borderId="0" xfId="1" applyFont="1" applyFill="1" applyBorder="1" applyAlignment="1" applyProtection="1"/>
    <xf numFmtId="39" fontId="8" fillId="5" borderId="5" xfId="1" applyNumberFormat="1" applyFont="1" applyFill="1" applyBorder="1" applyAlignment="1" applyProtection="1">
      <alignment horizontal="right" vertical="center"/>
    </xf>
    <xf numFmtId="3" fontId="8" fillId="5" borderId="5" xfId="1" applyNumberFormat="1" applyFont="1" applyFill="1" applyBorder="1" applyAlignment="1" applyProtection="1">
      <alignment horizontal="center" vertical="center"/>
    </xf>
    <xf numFmtId="39" fontId="9" fillId="5" borderId="17" xfId="1" applyNumberFormat="1" applyFont="1" applyFill="1" applyBorder="1" applyAlignment="1" applyProtection="1">
      <alignment horizontal="right" vertical="center"/>
    </xf>
    <xf numFmtId="3" fontId="9" fillId="5" borderId="17" xfId="1" applyNumberFormat="1" applyFont="1" applyFill="1" applyBorder="1" applyAlignment="1" applyProtection="1">
      <alignment horizontal="center" vertical="center"/>
    </xf>
    <xf numFmtId="39" fontId="9" fillId="5" borderId="18" xfId="1" applyNumberFormat="1" applyFont="1" applyFill="1" applyBorder="1" applyAlignment="1" applyProtection="1">
      <alignment horizontal="right" vertical="center"/>
    </xf>
    <xf numFmtId="167" fontId="8" fillId="0" borderId="0" xfId="0" applyNumberFormat="1" applyFont="1"/>
    <xf numFmtId="166" fontId="17" fillId="0" borderId="0" xfId="0" applyNumberFormat="1" applyFont="1"/>
    <xf numFmtId="39" fontId="8" fillId="0" borderId="0" xfId="0" applyNumberFormat="1" applyFont="1"/>
    <xf numFmtId="39" fontId="8" fillId="0" borderId="8" xfId="1" applyNumberFormat="1" applyFont="1" applyFill="1" applyBorder="1" applyAlignment="1" applyProtection="1">
      <alignment horizontal="right" vertical="center"/>
    </xf>
    <xf numFmtId="39" fontId="9" fillId="0" borderId="17" xfId="1" applyNumberFormat="1" applyFont="1" applyFill="1" applyBorder="1" applyAlignment="1" applyProtection="1">
      <alignment horizontal="right" vertical="center"/>
    </xf>
    <xf numFmtId="0" fontId="0" fillId="0" borderId="19" xfId="0" applyBorder="1"/>
    <xf numFmtId="0" fontId="11" fillId="0" borderId="0" xfId="0" applyFont="1" applyAlignment="1">
      <alignment horizontal="center"/>
    </xf>
    <xf numFmtId="0" fontId="0" fillId="0" borderId="0" xfId="0" applyAlignment="1">
      <alignment horizontal="right"/>
    </xf>
    <xf numFmtId="165" fontId="0" fillId="0" borderId="0" xfId="7" applyFont="1"/>
    <xf numFmtId="0" fontId="0" fillId="6" borderId="0" xfId="0" applyFill="1"/>
    <xf numFmtId="0" fontId="0" fillId="0" borderId="0" xfId="0" applyAlignment="1">
      <alignment horizontal="left"/>
    </xf>
    <xf numFmtId="0" fontId="0" fillId="0" borderId="0" xfId="0" applyAlignment="1">
      <alignment horizontal="center"/>
    </xf>
    <xf numFmtId="0" fontId="0" fillId="0" borderId="21" xfId="0" applyBorder="1"/>
    <xf numFmtId="165" fontId="8" fillId="0" borderId="0" xfId="7" applyFont="1" applyBorder="1"/>
    <xf numFmtId="0" fontId="13" fillId="0" borderId="0" xfId="0" applyFont="1"/>
    <xf numFmtId="0" fontId="9" fillId="5" borderId="24" xfId="0" applyFont="1" applyFill="1" applyBorder="1" applyAlignment="1">
      <alignment horizontal="center" vertical="center"/>
    </xf>
    <xf numFmtId="0" fontId="9" fillId="5" borderId="31" xfId="0" applyFont="1" applyFill="1" applyBorder="1" applyAlignment="1">
      <alignment horizontal="left" vertical="center" indent="1"/>
    </xf>
    <xf numFmtId="0" fontId="14" fillId="0" borderId="0" xfId="0" applyFont="1"/>
    <xf numFmtId="0" fontId="9" fillId="0" borderId="11" xfId="0" applyFont="1" applyBorder="1" applyAlignment="1">
      <alignment horizontal="left" vertical="center" indent="1"/>
    </xf>
    <xf numFmtId="0" fontId="9" fillId="0" borderId="31" xfId="0" applyFont="1" applyBorder="1" applyAlignment="1">
      <alignment horizontal="left" vertical="center" indent="1"/>
    </xf>
    <xf numFmtId="3" fontId="9" fillId="0" borderId="12" xfId="0" applyNumberFormat="1" applyFont="1" applyBorder="1" applyAlignment="1">
      <alignment horizontal="center" vertical="center"/>
    </xf>
    <xf numFmtId="3" fontId="8" fillId="0" borderId="8" xfId="1" applyNumberFormat="1" applyFont="1" applyFill="1" applyBorder="1" applyAlignment="1" applyProtection="1">
      <alignment horizontal="center" vertical="center"/>
    </xf>
    <xf numFmtId="3" fontId="8" fillId="0" borderId="18" xfId="1" applyNumberFormat="1" applyFont="1" applyFill="1" applyBorder="1" applyAlignment="1" applyProtection="1">
      <alignment horizontal="center" vertical="center"/>
    </xf>
    <xf numFmtId="3" fontId="8" fillId="0" borderId="16" xfId="1" applyNumberFormat="1" applyFont="1" applyFill="1" applyBorder="1" applyAlignment="1" applyProtection="1">
      <alignment horizontal="center" vertical="center"/>
    </xf>
    <xf numFmtId="3" fontId="9" fillId="0" borderId="15" xfId="1" applyNumberFormat="1" applyFont="1" applyFill="1" applyBorder="1" applyAlignment="1" applyProtection="1">
      <alignment horizontal="center" vertical="center"/>
    </xf>
    <xf numFmtId="3" fontId="9" fillId="0" borderId="12" xfId="1" applyNumberFormat="1" applyFont="1" applyFill="1" applyBorder="1" applyAlignment="1" applyProtection="1">
      <alignment horizontal="center" vertical="center"/>
    </xf>
    <xf numFmtId="39" fontId="9" fillId="8" borderId="18" xfId="1" applyNumberFormat="1" applyFont="1" applyFill="1" applyBorder="1" applyAlignment="1" applyProtection="1">
      <alignment horizontal="right" vertical="center"/>
    </xf>
    <xf numFmtId="39" fontId="8" fillId="8" borderId="8" xfId="1" applyNumberFormat="1" applyFont="1" applyFill="1" applyBorder="1" applyAlignment="1" applyProtection="1">
      <alignment horizontal="right" vertical="center"/>
    </xf>
    <xf numFmtId="39" fontId="8" fillId="9" borderId="8" xfId="1" applyNumberFormat="1" applyFont="1" applyFill="1" applyBorder="1" applyAlignment="1" applyProtection="1">
      <alignment horizontal="right" vertical="center"/>
    </xf>
    <xf numFmtId="39" fontId="8" fillId="8" borderId="16" xfId="1" applyNumberFormat="1" applyFont="1" applyFill="1" applyBorder="1" applyAlignment="1" applyProtection="1">
      <alignment horizontal="right" vertical="center"/>
    </xf>
    <xf numFmtId="39" fontId="9" fillId="8" borderId="15" xfId="1" applyNumberFormat="1" applyFont="1" applyFill="1" applyBorder="1" applyAlignment="1" applyProtection="1">
      <alignment horizontal="right" vertical="center"/>
    </xf>
    <xf numFmtId="39" fontId="9" fillId="8" borderId="12" xfId="1" applyNumberFormat="1" applyFont="1" applyFill="1" applyBorder="1" applyAlignment="1" applyProtection="1">
      <alignment horizontal="right" vertical="center"/>
    </xf>
    <xf numFmtId="0" fontId="8" fillId="9" borderId="7" xfId="0" applyFont="1" applyFill="1" applyBorder="1" applyAlignment="1">
      <alignment horizontal="left" vertical="center" indent="1"/>
    </xf>
    <xf numFmtId="3" fontId="8" fillId="8" borderId="8" xfId="0" applyNumberFormat="1" applyFont="1" applyFill="1" applyBorder="1" applyAlignment="1">
      <alignment horizontal="center" vertical="center"/>
    </xf>
    <xf numFmtId="39" fontId="8" fillId="10" borderId="8" xfId="1" applyNumberFormat="1" applyFont="1" applyFill="1" applyBorder="1" applyAlignment="1" applyProtection="1">
      <alignment horizontal="right" vertical="center"/>
    </xf>
    <xf numFmtId="39" fontId="8" fillId="9" borderId="16" xfId="1" applyNumberFormat="1" applyFont="1" applyFill="1" applyBorder="1" applyAlignment="1" applyProtection="1">
      <alignment horizontal="right" vertical="center"/>
    </xf>
    <xf numFmtId="0" fontId="8" fillId="0" borderId="0" xfId="0" applyFont="1" applyAlignment="1">
      <alignment wrapText="1"/>
    </xf>
    <xf numFmtId="2" fontId="8" fillId="0" borderId="0" xfId="0" applyNumberFormat="1" applyFont="1"/>
    <xf numFmtId="4" fontId="8" fillId="0" borderId="0" xfId="0" applyNumberFormat="1" applyFont="1"/>
    <xf numFmtId="0" fontId="9" fillId="0" borderId="0" xfId="0" applyFont="1"/>
    <xf numFmtId="0" fontId="9" fillId="11" borderId="39" xfId="0" applyFont="1" applyFill="1" applyBorder="1"/>
    <xf numFmtId="2" fontId="8" fillId="11" borderId="40" xfId="0" applyNumberFormat="1" applyFont="1" applyFill="1" applyBorder="1"/>
    <xf numFmtId="0" fontId="9" fillId="0" borderId="42" xfId="0" applyFont="1" applyBorder="1" applyAlignment="1">
      <alignment wrapText="1"/>
    </xf>
    <xf numFmtId="0" fontId="9" fillId="11" borderId="48" xfId="0" applyFont="1" applyFill="1" applyBorder="1"/>
    <xf numFmtId="0" fontId="9" fillId="11" borderId="49" xfId="0" applyFont="1" applyFill="1" applyBorder="1"/>
    <xf numFmtId="0" fontId="9" fillId="11" borderId="50" xfId="0" applyFont="1" applyFill="1" applyBorder="1"/>
    <xf numFmtId="4" fontId="8" fillId="11" borderId="51" xfId="0" applyNumberFormat="1" applyFont="1" applyFill="1" applyBorder="1"/>
    <xf numFmtId="3" fontId="8" fillId="8" borderId="8" xfId="1" applyNumberFormat="1" applyFont="1" applyFill="1" applyBorder="1" applyAlignment="1" applyProtection="1">
      <alignment horizontal="center" vertical="center"/>
    </xf>
    <xf numFmtId="3" fontId="8" fillId="9" borderId="8" xfId="1" applyNumberFormat="1" applyFont="1" applyFill="1" applyBorder="1" applyAlignment="1" applyProtection="1">
      <alignment horizontal="center" vertical="center"/>
    </xf>
    <xf numFmtId="3" fontId="9" fillId="8" borderId="5" xfId="0" applyNumberFormat="1" applyFont="1" applyFill="1" applyBorder="1" applyAlignment="1">
      <alignment horizontal="center" vertical="center"/>
    </xf>
    <xf numFmtId="3" fontId="9" fillId="8" borderId="16" xfId="0" applyNumberFormat="1" applyFont="1" applyFill="1" applyBorder="1" applyAlignment="1">
      <alignment horizontal="center" vertical="center"/>
    </xf>
    <xf numFmtId="3" fontId="9" fillId="8" borderId="24" xfId="0" applyNumberFormat="1" applyFont="1" applyFill="1" applyBorder="1" applyAlignment="1">
      <alignment horizontal="center" vertical="center"/>
    </xf>
    <xf numFmtId="3" fontId="9" fillId="8" borderId="5" xfId="1" applyNumberFormat="1" applyFont="1" applyFill="1" applyBorder="1" applyAlignment="1" applyProtection="1">
      <alignment horizontal="center" vertical="center"/>
    </xf>
    <xf numFmtId="3" fontId="9" fillId="9" borderId="16" xfId="1" applyNumberFormat="1" applyFont="1" applyFill="1" applyBorder="1" applyAlignment="1" applyProtection="1">
      <alignment horizontal="center" vertical="center"/>
    </xf>
    <xf numFmtId="3" fontId="9" fillId="9" borderId="24" xfId="1" applyNumberFormat="1" applyFont="1" applyFill="1" applyBorder="1" applyAlignment="1" applyProtection="1">
      <alignment horizontal="center" vertical="center"/>
    </xf>
    <xf numFmtId="0" fontId="8" fillId="0" borderId="7" xfId="0" applyFont="1" applyBorder="1" applyAlignment="1">
      <alignment horizontal="left" vertical="center" wrapText="1" indent="1"/>
    </xf>
    <xf numFmtId="0" fontId="8" fillId="0" borderId="9" xfId="0" applyFont="1" applyBorder="1" applyAlignment="1">
      <alignment horizontal="left" vertical="center" indent="1"/>
    </xf>
    <xf numFmtId="0" fontId="8" fillId="0" borderId="7" xfId="0" applyFont="1" applyBorder="1" applyAlignment="1">
      <alignment horizontal="left" vertical="center" indent="1"/>
    </xf>
    <xf numFmtId="0" fontId="0" fillId="0" borderId="0" xfId="0" quotePrefix="1"/>
    <xf numFmtId="0" fontId="20" fillId="0" borderId="0" xfId="0" applyFont="1"/>
    <xf numFmtId="0" fontId="0" fillId="0" borderId="53" xfId="0" quotePrefix="1" applyBorder="1"/>
    <xf numFmtId="0" fontId="0" fillId="0" borderId="34" xfId="0" quotePrefix="1" applyBorder="1"/>
    <xf numFmtId="0" fontId="0" fillId="0" borderId="34" xfId="0" applyBorder="1"/>
    <xf numFmtId="0" fontId="9" fillId="11" borderId="43" xfId="0" applyFont="1" applyFill="1" applyBorder="1" applyAlignment="1">
      <alignment horizontal="left" vertical="top" wrapText="1"/>
    </xf>
    <xf numFmtId="0" fontId="9" fillId="11" borderId="44" xfId="0" applyFont="1" applyFill="1" applyBorder="1" applyAlignment="1">
      <alignment horizontal="left" vertical="top" wrapText="1"/>
    </xf>
    <xf numFmtId="4" fontId="9" fillId="11" borderId="45" xfId="0" applyNumberFormat="1" applyFont="1" applyFill="1" applyBorder="1" applyAlignment="1">
      <alignment horizontal="left" vertical="top" wrapText="1"/>
    </xf>
    <xf numFmtId="3" fontId="8" fillId="0" borderId="8" xfId="0" applyNumberFormat="1" applyFont="1" applyBorder="1" applyAlignment="1" applyProtection="1">
      <alignment horizontal="center" vertical="center"/>
      <protection locked="0"/>
    </xf>
    <xf numFmtId="3" fontId="8" fillId="0" borderId="10" xfId="0" applyNumberFormat="1" applyFont="1" applyBorder="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0" fontId="7" fillId="0" borderId="0" xfId="2"/>
    <xf numFmtId="0" fontId="6" fillId="0" borderId="23" xfId="2" applyFont="1" applyBorder="1" applyAlignment="1">
      <alignment horizontal="left"/>
    </xf>
    <xf numFmtId="0" fontId="7" fillId="0" borderId="23" xfId="2" applyBorder="1" applyAlignment="1">
      <alignment wrapText="1"/>
    </xf>
    <xf numFmtId="0" fontId="7" fillId="0" borderId="23" xfId="2" applyBorder="1"/>
    <xf numFmtId="0" fontId="0" fillId="0" borderId="23" xfId="0" applyBorder="1"/>
    <xf numFmtId="0" fontId="18" fillId="0" borderId="23" xfId="2" applyFont="1" applyBorder="1"/>
    <xf numFmtId="0" fontId="18" fillId="0" borderId="0" xfId="2" applyFont="1"/>
    <xf numFmtId="0" fontId="16" fillId="0" borderId="23" xfId="2" applyFont="1" applyBorder="1"/>
    <xf numFmtId="0" fontId="7" fillId="11" borderId="23" xfId="2" applyFill="1" applyBorder="1" applyAlignment="1">
      <alignment horizontal="center"/>
    </xf>
    <xf numFmtId="0" fontId="0" fillId="11" borderId="23" xfId="0" applyFill="1" applyBorder="1" applyAlignment="1">
      <alignment horizontal="center"/>
    </xf>
    <xf numFmtId="0" fontId="7" fillId="11" borderId="0" xfId="2" applyFill="1" applyAlignment="1">
      <alignment horizontal="center"/>
    </xf>
    <xf numFmtId="0" fontId="0" fillId="11" borderId="21" xfId="0" applyFill="1" applyBorder="1" applyAlignment="1">
      <alignment horizontal="center"/>
    </xf>
    <xf numFmtId="0" fontId="0" fillId="0" borderId="0" xfId="0" applyAlignment="1">
      <alignment wrapText="1"/>
    </xf>
    <xf numFmtId="0" fontId="18" fillId="0" borderId="0" xfId="2" applyFont="1" applyAlignment="1">
      <alignment wrapText="1"/>
    </xf>
    <xf numFmtId="0" fontId="23" fillId="0" borderId="0" xfId="0" applyFont="1"/>
    <xf numFmtId="0" fontId="0" fillId="0" borderId="0" xfId="0" applyAlignment="1">
      <alignment horizontal="left" vertical="top" wrapText="1"/>
    </xf>
    <xf numFmtId="0" fontId="22" fillId="13" borderId="19" xfId="0" applyFont="1" applyFill="1" applyBorder="1" applyAlignment="1">
      <alignment horizontal="center" vertical="center"/>
    </xf>
    <xf numFmtId="0" fontId="0" fillId="0" borderId="0" xfId="0" applyAlignment="1">
      <alignment horizontal="left" vertical="top"/>
    </xf>
    <xf numFmtId="0" fontId="14" fillId="0" borderId="0" xfId="0" applyFont="1" applyAlignment="1">
      <alignment horizontal="left" vertical="top"/>
    </xf>
    <xf numFmtId="4" fontId="9" fillId="11" borderId="41" xfId="0" applyNumberFormat="1" applyFont="1" applyFill="1" applyBorder="1"/>
    <xf numFmtId="39" fontId="8" fillId="15" borderId="8" xfId="1" applyNumberFormat="1" applyFont="1" applyFill="1" applyBorder="1" applyAlignment="1" applyProtection="1">
      <alignment horizontal="right" vertical="center"/>
      <protection locked="0"/>
    </xf>
    <xf numFmtId="0" fontId="8" fillId="15" borderId="7" xfId="0" applyFont="1" applyFill="1" applyBorder="1" applyAlignment="1" applyProtection="1">
      <alignment horizontal="left" vertical="center" wrapText="1" indent="1"/>
      <protection locked="0"/>
    </xf>
    <xf numFmtId="0" fontId="8" fillId="15" borderId="7" xfId="0" applyFont="1" applyFill="1" applyBorder="1" applyAlignment="1" applyProtection="1">
      <alignment horizontal="left" vertical="center" indent="1"/>
      <protection locked="0"/>
    </xf>
    <xf numFmtId="0" fontId="8" fillId="15" borderId="9" xfId="0" applyFont="1" applyFill="1" applyBorder="1" applyAlignment="1" applyProtection="1">
      <alignment horizontal="left" vertical="center" indent="1"/>
      <protection locked="0"/>
    </xf>
    <xf numFmtId="0" fontId="8" fillId="15" borderId="4" xfId="0" applyFont="1" applyFill="1" applyBorder="1" applyAlignment="1" applyProtection="1">
      <alignment horizontal="left" vertical="center" indent="1"/>
      <protection locked="0"/>
    </xf>
    <xf numFmtId="2" fontId="8" fillId="15" borderId="37" xfId="0" applyNumberFormat="1" applyFont="1" applyFill="1" applyBorder="1" applyProtection="1">
      <protection locked="0"/>
    </xf>
    <xf numFmtId="0" fontId="8" fillId="15" borderId="37" xfId="0" applyFont="1" applyFill="1" applyBorder="1" applyProtection="1">
      <protection locked="0"/>
    </xf>
    <xf numFmtId="2" fontId="8" fillId="15" borderId="38" xfId="0" applyNumberFormat="1" applyFont="1" applyFill="1" applyBorder="1" applyProtection="1">
      <protection locked="0"/>
    </xf>
    <xf numFmtId="2" fontId="8" fillId="15" borderId="23" xfId="0" applyNumberFormat="1" applyFont="1" applyFill="1" applyBorder="1" applyProtection="1">
      <protection locked="0"/>
    </xf>
    <xf numFmtId="2" fontId="8" fillId="15" borderId="43" xfId="0" applyNumberFormat="1" applyFont="1" applyFill="1" applyBorder="1" applyProtection="1">
      <protection locked="0"/>
    </xf>
    <xf numFmtId="3" fontId="8" fillId="12" borderId="8" xfId="1" applyNumberFormat="1" applyFont="1" applyFill="1" applyBorder="1" applyAlignment="1" applyProtection="1">
      <alignment horizontal="center" vertical="center"/>
    </xf>
    <xf numFmtId="39" fontId="8" fillId="16" borderId="8" xfId="1" applyNumberFormat="1" applyFont="1" applyFill="1" applyBorder="1" applyAlignment="1" applyProtection="1">
      <alignment horizontal="right" vertical="center"/>
    </xf>
    <xf numFmtId="0" fontId="9" fillId="5" borderId="58" xfId="0" applyFont="1" applyFill="1" applyBorder="1" applyAlignment="1">
      <alignment horizontal="center" vertical="center"/>
    </xf>
    <xf numFmtId="39" fontId="8" fillId="9" borderId="59" xfId="1" applyNumberFormat="1" applyFont="1" applyFill="1" applyBorder="1" applyAlignment="1" applyProtection="1">
      <alignment horizontal="right" vertical="center"/>
    </xf>
    <xf numFmtId="39" fontId="8" fillId="16" borderId="59" xfId="1" applyNumberFormat="1" applyFont="1" applyFill="1" applyBorder="1" applyAlignment="1" applyProtection="1">
      <alignment horizontal="right" vertical="center"/>
    </xf>
    <xf numFmtId="39" fontId="9" fillId="8" borderId="60" xfId="1" applyNumberFormat="1" applyFont="1" applyFill="1" applyBorder="1" applyAlignment="1" applyProtection="1">
      <alignment horizontal="right" vertical="center"/>
    </xf>
    <xf numFmtId="39" fontId="8" fillId="5" borderId="56" xfId="1" applyNumberFormat="1" applyFont="1" applyFill="1" applyBorder="1" applyAlignment="1" applyProtection="1">
      <alignment horizontal="right" vertical="center"/>
    </xf>
    <xf numFmtId="39" fontId="8" fillId="8" borderId="59" xfId="1" applyNumberFormat="1" applyFont="1" applyFill="1" applyBorder="1" applyAlignment="1" applyProtection="1">
      <alignment horizontal="right" vertical="center"/>
    </xf>
    <xf numFmtId="39" fontId="8" fillId="8" borderId="57" xfId="1" applyNumberFormat="1" applyFont="1" applyFill="1" applyBorder="1" applyAlignment="1" applyProtection="1">
      <alignment horizontal="right" vertical="center"/>
    </xf>
    <xf numFmtId="39" fontId="9" fillId="8" borderId="61" xfId="1" applyNumberFormat="1" applyFont="1" applyFill="1" applyBorder="1" applyAlignment="1" applyProtection="1">
      <alignment horizontal="right" vertical="center"/>
    </xf>
    <xf numFmtId="39" fontId="9" fillId="8" borderId="63" xfId="1" applyNumberFormat="1" applyFont="1" applyFill="1" applyBorder="1" applyAlignment="1" applyProtection="1">
      <alignment horizontal="right" vertical="center"/>
    </xf>
    <xf numFmtId="39" fontId="8" fillId="8" borderId="65" xfId="1" applyNumberFormat="1" applyFont="1" applyFill="1" applyBorder="1" applyAlignment="1" applyProtection="1">
      <alignment horizontal="right" vertical="center"/>
    </xf>
    <xf numFmtId="39" fontId="8" fillId="8" borderId="66" xfId="1" applyNumberFormat="1" applyFont="1" applyFill="1" applyBorder="1" applyAlignment="1" applyProtection="1">
      <alignment horizontal="right" vertical="center"/>
    </xf>
    <xf numFmtId="167" fontId="9" fillId="5" borderId="63" xfId="1" applyFont="1" applyFill="1" applyBorder="1" applyAlignment="1" applyProtection="1">
      <alignment horizontal="right" vertical="center"/>
    </xf>
    <xf numFmtId="39" fontId="9" fillId="5" borderId="67" xfId="1" applyNumberFormat="1" applyFont="1" applyFill="1" applyBorder="1" applyAlignment="1" applyProtection="1">
      <alignment horizontal="right" vertical="center"/>
    </xf>
    <xf numFmtId="39" fontId="8" fillId="8" borderId="23" xfId="1" applyNumberFormat="1" applyFont="1" applyFill="1" applyBorder="1" applyAlignment="1" applyProtection="1">
      <alignment horizontal="right" vertical="center"/>
    </xf>
    <xf numFmtId="0" fontId="8" fillId="0" borderId="0" xfId="0" applyFont="1" applyAlignment="1">
      <alignment horizontal="left" vertical="top"/>
    </xf>
    <xf numFmtId="0" fontId="7" fillId="15" borderId="0" xfId="2" applyFill="1" applyProtection="1">
      <protection locked="0"/>
    </xf>
    <xf numFmtId="0" fontId="7" fillId="15" borderId="23" xfId="2" applyFill="1" applyBorder="1" applyAlignment="1" applyProtection="1">
      <alignment horizontal="center"/>
      <protection locked="0"/>
    </xf>
    <xf numFmtId="2" fontId="8" fillId="15" borderId="46" xfId="0" applyNumberFormat="1" applyFont="1" applyFill="1" applyBorder="1" applyProtection="1">
      <protection locked="0"/>
    </xf>
    <xf numFmtId="2" fontId="8" fillId="15" borderId="47" xfId="0" applyNumberFormat="1" applyFont="1" applyFill="1" applyBorder="1" applyProtection="1">
      <protection locked="0"/>
    </xf>
    <xf numFmtId="2" fontId="8" fillId="15" borderId="52" xfId="0" applyNumberFormat="1" applyFont="1" applyFill="1" applyBorder="1" applyProtection="1">
      <protection locked="0"/>
    </xf>
    <xf numFmtId="164" fontId="0" fillId="0" borderId="0" xfId="0" applyNumberFormat="1"/>
    <xf numFmtId="0" fontId="0" fillId="0" borderId="19" xfId="0" applyBorder="1" applyProtection="1">
      <protection locked="0"/>
    </xf>
    <xf numFmtId="0" fontId="0" fillId="0" borderId="0" xfId="0" applyProtection="1">
      <protection locked="0"/>
    </xf>
    <xf numFmtId="0" fontId="15" fillId="0" borderId="22" xfId="0" applyFont="1" applyBorder="1" applyAlignment="1">
      <alignment horizontal="center"/>
    </xf>
    <xf numFmtId="0" fontId="6" fillId="15" borderId="0" xfId="2" applyFont="1" applyFill="1" applyAlignment="1" applyProtection="1">
      <alignment horizontal="left" wrapText="1"/>
      <protection locked="0"/>
    </xf>
    <xf numFmtId="0" fontId="18" fillId="0" borderId="23" xfId="2" applyFont="1" applyBorder="1" applyAlignment="1">
      <alignment wrapText="1"/>
    </xf>
    <xf numFmtId="169" fontId="8" fillId="14" borderId="28" xfId="0" applyNumberFormat="1" applyFont="1" applyFill="1" applyBorder="1" applyAlignment="1" applyProtection="1">
      <alignment horizontal="right" vertical="center" indent="1"/>
      <protection locked="0"/>
    </xf>
    <xf numFmtId="169" fontId="8" fillId="14" borderId="29" xfId="0" applyNumberFormat="1" applyFont="1" applyFill="1" applyBorder="1" applyAlignment="1" applyProtection="1">
      <alignment horizontal="right" vertical="center" indent="1"/>
      <protection locked="0"/>
    </xf>
    <xf numFmtId="3" fontId="8" fillId="12" borderId="55" xfId="1" applyNumberFormat="1" applyFont="1" applyFill="1" applyBorder="1" applyAlignment="1" applyProtection="1">
      <alignment horizontal="center" vertical="center"/>
    </xf>
    <xf numFmtId="0" fontId="9" fillId="7" borderId="6" xfId="0" applyFont="1" applyFill="1" applyBorder="1" applyAlignment="1">
      <alignment horizontal="left" vertical="center" indent="1"/>
    </xf>
    <xf numFmtId="39" fontId="8" fillId="17" borderId="13" xfId="1" applyNumberFormat="1" applyFont="1" applyFill="1" applyBorder="1" applyAlignment="1" applyProtection="1">
      <alignment horizontal="right" vertical="center"/>
    </xf>
    <xf numFmtId="39" fontId="8" fillId="17" borderId="64" xfId="1" applyNumberFormat="1" applyFont="1" applyFill="1" applyBorder="1" applyAlignment="1" applyProtection="1">
      <alignment horizontal="right" vertical="center"/>
    </xf>
    <xf numFmtId="169" fontId="8" fillId="15" borderId="28" xfId="0" applyNumberFormat="1" applyFont="1" applyFill="1" applyBorder="1" applyAlignment="1" applyProtection="1">
      <alignment horizontal="right" vertical="center" indent="1"/>
      <protection locked="0"/>
    </xf>
    <xf numFmtId="7" fontId="8" fillId="14" borderId="8" xfId="1" applyNumberFormat="1" applyFont="1" applyFill="1" applyBorder="1" applyAlignment="1" applyProtection="1">
      <alignment horizontal="right" vertical="center"/>
      <protection locked="0"/>
    </xf>
    <xf numFmtId="0" fontId="8" fillId="0" borderId="71" xfId="0" applyFont="1" applyBorder="1" applyAlignment="1">
      <alignment horizontal="left" vertical="top"/>
    </xf>
    <xf numFmtId="0" fontId="8" fillId="0" borderId="4" xfId="0" applyFont="1" applyBorder="1" applyAlignment="1">
      <alignment horizontal="left" vertical="center" indent="1"/>
    </xf>
    <xf numFmtId="0" fontId="8" fillId="14" borderId="25" xfId="0" applyFont="1" applyFill="1" applyBorder="1" applyAlignment="1" applyProtection="1">
      <alignment horizontal="right" vertical="center" indent="1"/>
      <protection locked="0"/>
    </xf>
    <xf numFmtId="3" fontId="9" fillId="5" borderId="5" xfId="0" applyNumberFormat="1" applyFont="1" applyFill="1" applyBorder="1" applyAlignment="1">
      <alignment horizontal="center" vertical="center"/>
    </xf>
    <xf numFmtId="0" fontId="9" fillId="5" borderId="14" xfId="0" applyFont="1" applyFill="1" applyBorder="1" applyAlignment="1">
      <alignment horizontal="left" vertical="center" indent="1"/>
    </xf>
    <xf numFmtId="0" fontId="8" fillId="15" borderId="23" xfId="0" applyFont="1" applyFill="1" applyBorder="1" applyAlignment="1" applyProtection="1">
      <alignment horizontal="left" vertical="center" indent="1"/>
      <protection locked="0"/>
    </xf>
    <xf numFmtId="39" fontId="8" fillId="15" borderId="10" xfId="1" applyNumberFormat="1" applyFont="1" applyFill="1" applyBorder="1" applyAlignment="1" applyProtection="1">
      <alignment horizontal="right" vertical="center"/>
      <protection locked="0"/>
    </xf>
    <xf numFmtId="39" fontId="9" fillId="5" borderId="24" xfId="1" applyNumberFormat="1" applyFont="1" applyFill="1" applyBorder="1" applyAlignment="1" applyProtection="1">
      <alignment horizontal="right" vertical="center"/>
    </xf>
    <xf numFmtId="39" fontId="8" fillId="15" borderId="23" xfId="1" applyNumberFormat="1" applyFont="1" applyFill="1" applyBorder="1" applyAlignment="1" applyProtection="1">
      <alignment horizontal="right" vertical="center"/>
      <protection locked="0"/>
    </xf>
    <xf numFmtId="0" fontId="9" fillId="5" borderId="32" xfId="0" applyFont="1" applyFill="1" applyBorder="1" applyAlignment="1">
      <alignment horizontal="left" vertical="center" indent="1"/>
    </xf>
    <xf numFmtId="3" fontId="9" fillId="5" borderId="15" xfId="0" applyNumberFormat="1" applyFont="1" applyFill="1" applyBorder="1" applyAlignment="1">
      <alignment horizontal="center" vertical="center"/>
    </xf>
    <xf numFmtId="3" fontId="8" fillId="0" borderId="23" xfId="0" applyNumberFormat="1" applyFont="1" applyBorder="1" applyAlignment="1" applyProtection="1">
      <alignment horizontal="center" vertical="center"/>
      <protection locked="0"/>
    </xf>
    <xf numFmtId="3" fontId="9" fillId="17" borderId="13" xfId="0" applyNumberFormat="1" applyFont="1" applyFill="1" applyBorder="1" applyAlignment="1">
      <alignment horizontal="center" vertical="center" wrapText="1"/>
    </xf>
    <xf numFmtId="0" fontId="9" fillId="7" borderId="79" xfId="0" applyFont="1" applyFill="1" applyBorder="1" applyAlignment="1">
      <alignment horizontal="left" vertical="center" indent="1"/>
    </xf>
    <xf numFmtId="0" fontId="9" fillId="7" borderId="80" xfId="0" applyFont="1" applyFill="1" applyBorder="1" applyAlignment="1">
      <alignment horizontal="left" vertical="center" indent="1"/>
    </xf>
    <xf numFmtId="0" fontId="9" fillId="7" borderId="81" xfId="0" applyFont="1" applyFill="1" applyBorder="1" applyAlignment="1">
      <alignment horizontal="left" vertical="center" indent="1"/>
    </xf>
    <xf numFmtId="170" fontId="8" fillId="0" borderId="25" xfId="0" applyNumberFormat="1" applyFont="1" applyBorder="1" applyAlignment="1" applyProtection="1">
      <alignment horizontal="left" vertical="center" indent="1"/>
      <protection locked="0"/>
    </xf>
    <xf numFmtId="170" fontId="8" fillId="0" borderId="23" xfId="0" applyNumberFormat="1" applyFont="1" applyBorder="1" applyAlignment="1" applyProtection="1">
      <alignment horizontal="left" vertical="center" indent="1"/>
      <protection locked="0"/>
    </xf>
    <xf numFmtId="0" fontId="9" fillId="7" borderId="87" xfId="0" applyFont="1" applyFill="1" applyBorder="1" applyAlignment="1">
      <alignment horizontal="left" vertical="center" indent="1"/>
    </xf>
    <xf numFmtId="0" fontId="9" fillId="7" borderId="88" xfId="0" applyFont="1" applyFill="1" applyBorder="1" applyAlignment="1">
      <alignment horizontal="left" vertical="center" indent="1"/>
    </xf>
    <xf numFmtId="2" fontId="10" fillId="15" borderId="0" xfId="7" applyNumberFormat="1" applyFont="1" applyFill="1" applyProtection="1">
      <protection locked="0"/>
    </xf>
    <xf numFmtId="0" fontId="12" fillId="15" borderId="19" xfId="0" applyFont="1" applyFill="1" applyBorder="1" applyAlignment="1" applyProtection="1">
      <alignment horizontal="center"/>
      <protection locked="0"/>
    </xf>
    <xf numFmtId="0" fontId="0" fillId="15" borderId="19" xfId="0" applyFill="1" applyBorder="1" applyAlignment="1" applyProtection="1">
      <alignment horizontal="center"/>
      <protection locked="0"/>
    </xf>
    <xf numFmtId="0" fontId="0" fillId="15" borderId="19" xfId="0" applyFill="1" applyBorder="1" applyProtection="1">
      <protection locked="0"/>
    </xf>
    <xf numFmtId="164" fontId="0" fillId="15" borderId="0" xfId="7" applyNumberFormat="1" applyFont="1" applyFill="1" applyProtection="1">
      <protection locked="0"/>
    </xf>
    <xf numFmtId="0" fontId="0" fillId="15" borderId="20" xfId="0" applyFill="1" applyBorder="1" applyAlignment="1" applyProtection="1">
      <alignment horizontal="center"/>
      <protection locked="0"/>
    </xf>
    <xf numFmtId="0" fontId="0" fillId="15" borderId="20" xfId="0" applyFill="1" applyBorder="1" applyProtection="1">
      <protection locked="0"/>
    </xf>
    <xf numFmtId="39" fontId="0" fillId="11" borderId="19" xfId="0" applyNumberFormat="1" applyFill="1" applyBorder="1"/>
    <xf numFmtId="39" fontId="0" fillId="11" borderId="0" xfId="0" applyNumberFormat="1" applyFill="1"/>
    <xf numFmtId="39" fontId="8" fillId="11" borderId="21" xfId="7" applyNumberFormat="1" applyFont="1" applyFill="1" applyBorder="1"/>
    <xf numFmtId="0" fontId="0" fillId="15" borderId="19" xfId="0" quotePrefix="1" applyFill="1" applyBorder="1" applyProtection="1">
      <protection locked="0"/>
    </xf>
    <xf numFmtId="14" fontId="0" fillId="15" borderId="0" xfId="0" applyNumberFormat="1" applyFill="1" applyProtection="1">
      <protection locked="0"/>
    </xf>
    <xf numFmtId="0" fontId="0" fillId="15" borderId="0" xfId="0" applyFill="1" applyProtection="1">
      <protection locked="0"/>
    </xf>
    <xf numFmtId="0" fontId="8" fillId="15" borderId="68" xfId="0" applyFont="1" applyFill="1" applyBorder="1" applyAlignment="1" applyProtection="1">
      <alignment horizontal="left" vertical="top"/>
      <protection locked="0"/>
    </xf>
    <xf numFmtId="0" fontId="8" fillId="15" borderId="37" xfId="0" applyFont="1" applyFill="1" applyBorder="1" applyAlignment="1" applyProtection="1">
      <alignment horizontal="left" vertical="top"/>
      <protection locked="0"/>
    </xf>
    <xf numFmtId="0" fontId="8" fillId="15" borderId="23" xfId="0" applyFont="1" applyFill="1" applyBorder="1" applyAlignment="1" applyProtection="1">
      <alignment horizontal="left" vertical="top"/>
      <protection locked="0"/>
    </xf>
    <xf numFmtId="167" fontId="8" fillId="15" borderId="23" xfId="1" applyFont="1" applyFill="1" applyBorder="1" applyAlignment="1" applyProtection="1">
      <alignment horizontal="left" vertical="top" wrapText="1"/>
      <protection locked="0"/>
    </xf>
    <xf numFmtId="4" fontId="8" fillId="15" borderId="23" xfId="0" applyNumberFormat="1" applyFont="1" applyFill="1" applyBorder="1" applyAlignment="1" applyProtection="1">
      <alignment horizontal="left" vertical="top"/>
      <protection locked="0"/>
    </xf>
    <xf numFmtId="168" fontId="8" fillId="15" borderId="23" xfId="0" applyNumberFormat="1" applyFont="1" applyFill="1" applyBorder="1" applyAlignment="1" applyProtection="1">
      <alignment horizontal="left" vertical="top"/>
      <protection locked="0"/>
    </xf>
    <xf numFmtId="0" fontId="8" fillId="0" borderId="0" xfId="0" applyFont="1" applyProtection="1">
      <protection locked="0"/>
    </xf>
    <xf numFmtId="0" fontId="9" fillId="7" borderId="89" xfId="0" applyFont="1" applyFill="1" applyBorder="1" applyAlignment="1" applyProtection="1">
      <alignment horizontal="left" vertical="center" indent="1"/>
      <protection locked="0"/>
    </xf>
    <xf numFmtId="0" fontId="8" fillId="15" borderId="23" xfId="0" applyFont="1" applyFill="1" applyBorder="1" applyAlignment="1" applyProtection="1">
      <alignment horizontal="left" vertical="top" wrapText="1"/>
      <protection locked="0"/>
    </xf>
    <xf numFmtId="0" fontId="9" fillId="5" borderId="32" xfId="0" applyFont="1" applyFill="1" applyBorder="1" applyAlignment="1" applyProtection="1">
      <alignment horizontal="left" vertical="center" indent="1"/>
      <protection locked="0"/>
    </xf>
    <xf numFmtId="3" fontId="9" fillId="17" borderId="13" xfId="0" applyNumberFormat="1" applyFont="1" applyFill="1" applyBorder="1" applyAlignment="1" applyProtection="1">
      <alignment horizontal="center" vertical="center" wrapText="1"/>
      <protection locked="0"/>
    </xf>
    <xf numFmtId="167" fontId="8" fillId="15" borderId="23" xfId="1" applyFont="1" applyFill="1" applyBorder="1" applyAlignment="1" applyProtection="1">
      <alignment horizontal="left" vertical="top"/>
      <protection locked="0"/>
    </xf>
    <xf numFmtId="3" fontId="8" fillId="14" borderId="8" xfId="1" applyNumberFormat="1" applyFont="1" applyFill="1" applyBorder="1" applyAlignment="1" applyProtection="1">
      <alignment horizontal="center" vertical="center"/>
      <protection locked="0"/>
    </xf>
    <xf numFmtId="7" fontId="8" fillId="14" borderId="10" xfId="1" applyNumberFormat="1" applyFont="1" applyFill="1" applyBorder="1" applyAlignment="1" applyProtection="1">
      <alignment horizontal="right" vertical="center"/>
      <protection locked="0"/>
    </xf>
    <xf numFmtId="7" fontId="8" fillId="14" borderId="55" xfId="1" applyNumberFormat="1" applyFont="1" applyFill="1" applyBorder="1" applyAlignment="1" applyProtection="1">
      <alignment horizontal="right" vertical="center"/>
      <protection locked="0"/>
    </xf>
    <xf numFmtId="3" fontId="8" fillId="5" borderId="13" xfId="0" applyNumberFormat="1" applyFont="1" applyFill="1" applyBorder="1" applyAlignment="1" applyProtection="1">
      <alignment horizontal="center" vertical="center"/>
      <protection locked="0"/>
    </xf>
    <xf numFmtId="3" fontId="8" fillId="5" borderId="8" xfId="1" applyNumberFormat="1" applyFont="1" applyFill="1" applyBorder="1" applyAlignment="1" applyProtection="1">
      <alignment horizontal="center" vertical="center"/>
      <protection locked="0"/>
    </xf>
    <xf numFmtId="3" fontId="8" fillId="0" borderId="8" xfId="1" applyNumberFormat="1" applyFont="1" applyFill="1" applyBorder="1" applyAlignment="1" applyProtection="1">
      <alignment horizontal="center" vertical="center"/>
      <protection locked="0"/>
    </xf>
    <xf numFmtId="39" fontId="8" fillId="8" borderId="97" xfId="1" applyNumberFormat="1" applyFont="1" applyFill="1" applyBorder="1" applyAlignment="1" applyProtection="1">
      <alignment horizontal="right" vertical="center"/>
    </xf>
    <xf numFmtId="39" fontId="8" fillId="9" borderId="28" xfId="1" applyNumberFormat="1" applyFont="1" applyFill="1" applyBorder="1" applyAlignment="1" applyProtection="1">
      <alignment horizontal="right" vertical="center"/>
    </xf>
    <xf numFmtId="3" fontId="9" fillId="5" borderId="15" xfId="1" applyNumberFormat="1" applyFont="1" applyFill="1" applyBorder="1" applyAlignment="1" applyProtection="1">
      <alignment horizontal="center" vertical="center"/>
    </xf>
    <xf numFmtId="3" fontId="8" fillId="0" borderId="23" xfId="1" applyNumberFormat="1" applyFont="1" applyFill="1" applyBorder="1" applyAlignment="1" applyProtection="1">
      <alignment horizontal="center" vertical="center"/>
      <protection locked="0"/>
    </xf>
    <xf numFmtId="0" fontId="0" fillId="0" borderId="23" xfId="0" applyBorder="1" applyAlignment="1">
      <alignment wrapText="1"/>
    </xf>
    <xf numFmtId="170" fontId="8" fillId="15" borderId="7" xfId="0" applyNumberFormat="1" applyFont="1" applyFill="1" applyBorder="1" applyAlignment="1" applyProtection="1">
      <alignment horizontal="left" vertical="center" indent="1"/>
      <protection locked="0"/>
    </xf>
    <xf numFmtId="0" fontId="8" fillId="9" borderId="0" xfId="0" applyFont="1" applyFill="1" applyAlignment="1">
      <alignment horizontal="left" vertical="top"/>
    </xf>
    <xf numFmtId="0" fontId="8" fillId="15" borderId="0" xfId="0" applyFont="1" applyFill="1"/>
    <xf numFmtId="0" fontId="14" fillId="0" borderId="101" xfId="0" applyFont="1" applyBorder="1" applyAlignment="1">
      <alignment wrapText="1"/>
    </xf>
    <xf numFmtId="0" fontId="14" fillId="0" borderId="37" xfId="0" applyFont="1" applyBorder="1" applyAlignment="1">
      <alignment wrapText="1"/>
    </xf>
    <xf numFmtId="0" fontId="7" fillId="0" borderId="36" xfId="2" applyBorder="1" applyAlignment="1">
      <alignment horizontal="center"/>
    </xf>
    <xf numFmtId="0" fontId="7" fillId="0" borderId="102" xfId="2" applyBorder="1" applyAlignment="1">
      <alignment horizontal="center"/>
    </xf>
    <xf numFmtId="0" fontId="7" fillId="0" borderId="47" xfId="2" applyBorder="1" applyAlignment="1">
      <alignment horizontal="center"/>
    </xf>
    <xf numFmtId="0" fontId="9" fillId="5" borderId="35" xfId="0" applyFont="1" applyFill="1" applyBorder="1" applyAlignment="1">
      <alignment horizontal="center" vertical="center"/>
    </xf>
    <xf numFmtId="0" fontId="9" fillId="5" borderId="70" xfId="0" applyFont="1" applyFill="1" applyBorder="1" applyAlignment="1">
      <alignment horizontal="center" vertical="center"/>
    </xf>
    <xf numFmtId="0" fontId="8" fillId="0" borderId="0" xfId="0" applyFont="1" applyAlignment="1">
      <alignment wrapText="1"/>
    </xf>
    <xf numFmtId="0" fontId="0" fillId="0" borderId="0" xfId="0"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8" fillId="0" borderId="92" xfId="0" applyFont="1" applyBorder="1" applyAlignment="1">
      <alignment horizontal="left" vertical="center" indent="1"/>
    </xf>
    <xf numFmtId="0" fontId="8" fillId="0" borderId="93" xfId="0" applyFont="1" applyBorder="1" applyAlignment="1">
      <alignment horizontal="left" vertical="center" indent="1"/>
    </xf>
    <xf numFmtId="0" fontId="8" fillId="0" borderId="32" xfId="0" applyFont="1" applyBorder="1" applyAlignment="1">
      <alignment horizontal="left" vertical="center" indent="1"/>
    </xf>
    <xf numFmtId="0" fontId="9" fillId="0" borderId="94" xfId="0" applyFont="1" applyBorder="1" applyAlignment="1">
      <alignment horizontal="left" vertical="center" indent="1"/>
    </xf>
    <xf numFmtId="0" fontId="9" fillId="0" borderId="95" xfId="0" applyFont="1" applyBorder="1" applyAlignment="1">
      <alignment horizontal="left" vertical="center" indent="1"/>
    </xf>
    <xf numFmtId="0" fontId="9" fillId="0" borderId="30" xfId="0" applyFont="1" applyBorder="1" applyAlignment="1">
      <alignment horizontal="left" vertical="center" indent="1"/>
    </xf>
    <xf numFmtId="0" fontId="8" fillId="0" borderId="96" xfId="0" applyFont="1" applyBorder="1" applyAlignment="1">
      <alignment horizontal="left" vertical="center" indent="1"/>
    </xf>
    <xf numFmtId="0" fontId="8" fillId="0" borderId="97" xfId="0" applyFont="1" applyBorder="1" applyAlignment="1">
      <alignment horizontal="left" vertical="center" indent="1"/>
    </xf>
    <xf numFmtId="0" fontId="8" fillId="0" borderId="28" xfId="0" applyFont="1" applyBorder="1" applyAlignment="1">
      <alignment horizontal="left" vertical="center" indent="1"/>
    </xf>
    <xf numFmtId="0" fontId="8" fillId="0" borderId="98" xfId="0" applyFont="1" applyBorder="1" applyAlignment="1">
      <alignment horizontal="left" vertical="center" indent="1"/>
    </xf>
    <xf numFmtId="0" fontId="8" fillId="0" borderId="99" xfId="0" applyFont="1" applyBorder="1" applyAlignment="1">
      <alignment horizontal="left" vertical="center" indent="1"/>
    </xf>
    <xf numFmtId="0" fontId="8" fillId="0" borderId="100" xfId="0" applyFont="1" applyBorder="1" applyAlignment="1">
      <alignment horizontal="left" vertical="center" indent="1"/>
    </xf>
    <xf numFmtId="0" fontId="9" fillId="0" borderId="70" xfId="0" applyFont="1" applyBorder="1" applyAlignment="1">
      <alignment horizontal="left" vertical="center" indent="1"/>
    </xf>
    <xf numFmtId="0" fontId="9" fillId="0" borderId="85" xfId="0" applyFont="1" applyBorder="1" applyAlignment="1">
      <alignment horizontal="left" vertical="center" indent="1"/>
    </xf>
    <xf numFmtId="0" fontId="9" fillId="0" borderId="31" xfId="0" applyFont="1" applyBorder="1" applyAlignment="1">
      <alignment horizontal="left" vertical="center" indent="1"/>
    </xf>
    <xf numFmtId="0" fontId="9" fillId="0" borderId="72" xfId="0" applyFont="1" applyBorder="1" applyAlignment="1">
      <alignment horizontal="center" vertical="center" wrapText="1"/>
    </xf>
    <xf numFmtId="0" fontId="0" fillId="0" borderId="69" xfId="0" applyBorder="1" applyAlignment="1">
      <alignment horizontal="center" vertical="center"/>
    </xf>
    <xf numFmtId="39" fontId="21" fillId="10" borderId="54" xfId="1" applyNumberFormat="1" applyFont="1" applyFill="1" applyBorder="1" applyAlignment="1" applyProtection="1">
      <alignment horizontal="left" vertical="top"/>
    </xf>
    <xf numFmtId="39" fontId="21" fillId="10" borderId="0" xfId="1" applyNumberFormat="1" applyFont="1" applyFill="1" applyBorder="1" applyAlignment="1" applyProtection="1">
      <alignment horizontal="left" vertical="top"/>
    </xf>
    <xf numFmtId="0" fontId="9" fillId="5" borderId="62"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8" xfId="0" applyFont="1" applyFill="1" applyBorder="1" applyAlignment="1">
      <alignment horizontal="center" vertical="center"/>
    </xf>
    <xf numFmtId="0" fontId="9" fillId="5" borderId="74"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27" xfId="0" applyFont="1" applyFill="1" applyBorder="1" applyAlignment="1">
      <alignment horizontal="center" vertical="center"/>
    </xf>
    <xf numFmtId="0" fontId="9" fillId="0" borderId="75" xfId="0" applyFont="1" applyBorder="1" applyAlignment="1">
      <alignment horizontal="left" vertical="center"/>
    </xf>
    <xf numFmtId="0" fontId="9" fillId="0" borderId="33" xfId="0" applyFont="1" applyBorder="1" applyAlignment="1">
      <alignment horizontal="left" vertical="center"/>
    </xf>
    <xf numFmtId="0" fontId="9" fillId="0" borderId="76" xfId="0" applyFont="1" applyBorder="1" applyAlignment="1">
      <alignment horizontal="left" vertical="center"/>
    </xf>
    <xf numFmtId="0" fontId="9" fillId="0" borderId="26" xfId="0" applyFont="1" applyBorder="1" applyAlignment="1">
      <alignment horizontal="left"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9" fillId="7" borderId="82" xfId="0" applyFont="1" applyFill="1" applyBorder="1" applyAlignment="1">
      <alignment horizontal="left" vertical="center" indent="1"/>
    </xf>
    <xf numFmtId="0" fontId="9" fillId="7" borderId="83" xfId="0" applyFont="1" applyFill="1" applyBorder="1" applyAlignment="1">
      <alignment horizontal="left" vertical="center" indent="1"/>
    </xf>
    <xf numFmtId="0" fontId="9" fillId="7" borderId="84" xfId="0" applyFont="1" applyFill="1" applyBorder="1" applyAlignment="1">
      <alignment horizontal="left" vertical="center" indent="1"/>
    </xf>
    <xf numFmtId="0" fontId="9" fillId="7" borderId="70" xfId="0" applyFont="1" applyFill="1" applyBorder="1" applyAlignment="1">
      <alignment horizontal="left" vertical="center" indent="1"/>
    </xf>
    <xf numFmtId="0" fontId="9" fillId="7" borderId="85" xfId="0" applyFont="1" applyFill="1" applyBorder="1" applyAlignment="1">
      <alignment horizontal="left" vertical="center" indent="1"/>
    </xf>
    <xf numFmtId="0" fontId="9" fillId="7" borderId="86" xfId="0" applyFont="1" applyFill="1" applyBorder="1" applyAlignment="1">
      <alignment horizontal="left" vertical="center" indent="1"/>
    </xf>
    <xf numFmtId="0" fontId="8" fillId="0" borderId="90" xfId="0" applyFont="1" applyBorder="1" applyAlignment="1">
      <alignment horizontal="left" vertical="center" indent="1"/>
    </xf>
    <xf numFmtId="0" fontId="8" fillId="0" borderId="91" xfId="0" applyFont="1" applyBorder="1" applyAlignment="1">
      <alignment horizontal="left" vertical="center" indent="1"/>
    </xf>
    <xf numFmtId="0" fontId="8" fillId="0" borderId="29" xfId="0" applyFont="1" applyBorder="1" applyAlignment="1">
      <alignment horizontal="left" vertical="center" indent="1"/>
    </xf>
    <xf numFmtId="0" fontId="15" fillId="0" borderId="22" xfId="0" applyFont="1" applyBorder="1" applyAlignment="1">
      <alignment horizontal="center"/>
    </xf>
    <xf numFmtId="0" fontId="0" fillId="15" borderId="19" xfId="0" applyFill="1" applyBorder="1" applyProtection="1">
      <protection locked="0"/>
    </xf>
    <xf numFmtId="0" fontId="0" fillId="15" borderId="0" xfId="0" applyFill="1" applyProtection="1">
      <protection locked="0"/>
    </xf>
  </cellXfs>
  <cellStyles count="8">
    <cellStyle name="Excel Built-in Normal" xfId="2" xr:uid="{00000000-0005-0000-0000-000001000000}"/>
    <cellStyle name="Input" xfId="3" builtinId="20" customBuiltin="1"/>
    <cellStyle name="Komma" xfId="1" builtinId="3"/>
    <cellStyle name="Neutral" xfId="4" builtinId="28" customBuiltin="1"/>
    <cellStyle name="Normal" xfId="0" builtinId="0"/>
    <cellStyle name="Output" xfId="5" builtinId="21" customBuiltin="1"/>
    <cellStyle name="Total" xfId="6" builtinId="25" customBuiltin="1"/>
    <cellStyle name="Valuta" xfId="7" builtinId="4"/>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710565</xdr:colOff>
      <xdr:row>0</xdr:row>
      <xdr:rowOff>0</xdr:rowOff>
    </xdr:from>
    <xdr:to>
      <xdr:col>8</xdr:col>
      <xdr:colOff>1186815</xdr:colOff>
      <xdr:row>0</xdr:row>
      <xdr:rowOff>942975</xdr:rowOff>
    </xdr:to>
    <xdr:pic>
      <xdr:nvPicPr>
        <xdr:cNvPr id="2277" name="Picture 3">
          <a:extLst>
            <a:ext uri="{FF2B5EF4-FFF2-40B4-BE49-F238E27FC236}">
              <a16:creationId xmlns:a16="http://schemas.microsoft.com/office/drawing/2014/main" id="{00000000-0008-0000-0300-0000E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25865" y="0"/>
          <a:ext cx="476250" cy="942975"/>
        </a:xfrm>
        <a:prstGeom prst="rect">
          <a:avLst/>
        </a:prstGeom>
        <a:noFill/>
        <a:ln w="9525">
          <a:noFill/>
          <a:round/>
          <a:headEnd/>
          <a:tailEnd/>
        </a:ln>
      </xdr:spPr>
    </xdr:pic>
    <xdr:clientData/>
  </xdr:twoCellAnchor>
  <xdr:twoCellAnchor>
    <xdr:from>
      <xdr:col>1</xdr:col>
      <xdr:colOff>28575</xdr:colOff>
      <xdr:row>0</xdr:row>
      <xdr:rowOff>152400</xdr:rowOff>
    </xdr:from>
    <xdr:to>
      <xdr:col>1</xdr:col>
      <xdr:colOff>1800225</xdr:colOff>
      <xdr:row>0</xdr:row>
      <xdr:rowOff>876300</xdr:rowOff>
    </xdr:to>
    <xdr:pic>
      <xdr:nvPicPr>
        <xdr:cNvPr id="2278" name="Picture 5">
          <a:extLst>
            <a:ext uri="{FF2B5EF4-FFF2-40B4-BE49-F238E27FC236}">
              <a16:creationId xmlns:a16="http://schemas.microsoft.com/office/drawing/2014/main" id="{00000000-0008-0000-0300-0000E6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8625" y="152400"/>
          <a:ext cx="1771650" cy="723900"/>
        </a:xfrm>
        <a:prstGeom prst="rect">
          <a:avLst/>
        </a:prstGeom>
        <a:noFill/>
        <a:ln w="9525">
          <a:noFill/>
          <a:round/>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61"/>
  <sheetViews>
    <sheetView topLeftCell="A49" zoomScaleNormal="100" workbookViewId="0">
      <selection activeCell="B57" sqref="B57"/>
    </sheetView>
  </sheetViews>
  <sheetFormatPr defaultRowHeight="12.5" x14ac:dyDescent="0.25"/>
  <cols>
    <col min="3" max="3" width="86.08984375" customWidth="1"/>
    <col min="6" max="6" width="75.453125" customWidth="1"/>
  </cols>
  <sheetData>
    <row r="1" spans="2:4" ht="30" customHeight="1" x14ac:dyDescent="0.3">
      <c r="D1" s="37" t="s">
        <v>208</v>
      </c>
    </row>
    <row r="2" spans="2:4" ht="18" x14ac:dyDescent="0.4">
      <c r="B2" s="103" t="s">
        <v>99</v>
      </c>
    </row>
    <row r="3" spans="2:4" ht="13" x14ac:dyDescent="0.3">
      <c r="B3" s="37" t="s">
        <v>115</v>
      </c>
    </row>
    <row r="5" spans="2:4" ht="13" x14ac:dyDescent="0.3">
      <c r="B5" s="37" t="s">
        <v>101</v>
      </c>
      <c r="C5" s="37" t="s">
        <v>119</v>
      </c>
    </row>
    <row r="6" spans="2:4" x14ac:dyDescent="0.25">
      <c r="C6" t="s">
        <v>102</v>
      </c>
    </row>
    <row r="7" spans="2:4" x14ac:dyDescent="0.25">
      <c r="C7" t="s">
        <v>181</v>
      </c>
    </row>
    <row r="8" spans="2:4" x14ac:dyDescent="0.25">
      <c r="C8" t="s">
        <v>124</v>
      </c>
    </row>
    <row r="9" spans="2:4" x14ac:dyDescent="0.25">
      <c r="C9" t="s">
        <v>206</v>
      </c>
    </row>
    <row r="10" spans="2:4" ht="30" customHeight="1" x14ac:dyDescent="0.25">
      <c r="C10" s="101" t="s">
        <v>120</v>
      </c>
    </row>
    <row r="12" spans="2:4" ht="13" x14ac:dyDescent="0.3">
      <c r="B12" s="37" t="s">
        <v>112</v>
      </c>
      <c r="C12" s="37" t="s">
        <v>118</v>
      </c>
    </row>
    <row r="13" spans="2:4" x14ac:dyDescent="0.25">
      <c r="C13" t="s">
        <v>181</v>
      </c>
    </row>
    <row r="15" spans="2:4" ht="25" x14ac:dyDescent="0.25">
      <c r="C15" s="101" t="s">
        <v>126</v>
      </c>
    </row>
    <row r="17" spans="2:3" ht="37.5" x14ac:dyDescent="0.25">
      <c r="C17" s="101" t="s">
        <v>187</v>
      </c>
    </row>
    <row r="19" spans="2:3" ht="25" x14ac:dyDescent="0.25">
      <c r="C19" s="101" t="s">
        <v>127</v>
      </c>
    </row>
    <row r="21" spans="2:3" ht="25" x14ac:dyDescent="0.25">
      <c r="C21" s="101" t="s">
        <v>129</v>
      </c>
    </row>
    <row r="22" spans="2:3" x14ac:dyDescent="0.25">
      <c r="C22" t="s">
        <v>116</v>
      </c>
    </row>
    <row r="24" spans="2:3" ht="50" x14ac:dyDescent="0.25">
      <c r="C24" s="101" t="s">
        <v>188</v>
      </c>
    </row>
    <row r="26" spans="2:3" ht="50" x14ac:dyDescent="0.25">
      <c r="C26" s="101" t="s">
        <v>189</v>
      </c>
    </row>
    <row r="28" spans="2:3" ht="13" x14ac:dyDescent="0.3">
      <c r="B28" s="37" t="s">
        <v>134</v>
      </c>
      <c r="C28" s="37" t="s">
        <v>135</v>
      </c>
    </row>
    <row r="29" spans="2:3" ht="16.75" customHeight="1" x14ac:dyDescent="0.25">
      <c r="C29" s="104" t="s">
        <v>190</v>
      </c>
    </row>
    <row r="30" spans="2:3" ht="75" x14ac:dyDescent="0.25">
      <c r="C30" s="101" t="s">
        <v>191</v>
      </c>
    </row>
    <row r="31" spans="2:3" x14ac:dyDescent="0.25">
      <c r="C31" s="101"/>
    </row>
    <row r="32" spans="2:3" ht="13" x14ac:dyDescent="0.3">
      <c r="B32" s="37" t="s">
        <v>136</v>
      </c>
      <c r="C32" s="37" t="s">
        <v>137</v>
      </c>
    </row>
    <row r="33" spans="2:3" ht="37.5" x14ac:dyDescent="0.25">
      <c r="C33" s="101" t="s">
        <v>150</v>
      </c>
    </row>
    <row r="34" spans="2:3" ht="37.5" x14ac:dyDescent="0.25">
      <c r="C34" s="101" t="s">
        <v>192</v>
      </c>
    </row>
    <row r="35" spans="2:3" x14ac:dyDescent="0.25">
      <c r="C35" s="101" t="s">
        <v>138</v>
      </c>
    </row>
    <row r="36" spans="2:3" x14ac:dyDescent="0.25">
      <c r="C36" s="101"/>
    </row>
    <row r="37" spans="2:3" ht="13" x14ac:dyDescent="0.3">
      <c r="B37" s="37" t="s">
        <v>140</v>
      </c>
      <c r="C37" s="37" t="s">
        <v>141</v>
      </c>
    </row>
    <row r="38" spans="2:3" ht="27.75" customHeight="1" x14ac:dyDescent="0.25">
      <c r="C38" s="101" t="s">
        <v>139</v>
      </c>
    </row>
    <row r="39" spans="2:3" ht="27.75" customHeight="1" x14ac:dyDescent="0.25">
      <c r="C39" s="101" t="s">
        <v>193</v>
      </c>
    </row>
    <row r="40" spans="2:3" ht="25" x14ac:dyDescent="0.25">
      <c r="C40" s="104" t="s">
        <v>142</v>
      </c>
    </row>
    <row r="42" spans="2:3" ht="13" x14ac:dyDescent="0.3">
      <c r="B42" s="79" t="s">
        <v>103</v>
      </c>
    </row>
    <row r="44" spans="2:3" x14ac:dyDescent="0.25">
      <c r="B44" t="s">
        <v>104</v>
      </c>
    </row>
    <row r="45" spans="2:3" x14ac:dyDescent="0.25">
      <c r="B45" t="s">
        <v>105</v>
      </c>
    </row>
    <row r="47" spans="2:3" x14ac:dyDescent="0.25">
      <c r="B47" t="s">
        <v>106</v>
      </c>
    </row>
    <row r="49" spans="2:7" x14ac:dyDescent="0.25">
      <c r="B49" t="s">
        <v>107</v>
      </c>
    </row>
    <row r="50" spans="2:7" x14ac:dyDescent="0.25">
      <c r="B50" s="78" t="s">
        <v>110</v>
      </c>
    </row>
    <row r="51" spans="2:7" x14ac:dyDescent="0.25">
      <c r="B51" s="78" t="s">
        <v>111</v>
      </c>
    </row>
    <row r="53" spans="2:7" x14ac:dyDescent="0.25">
      <c r="B53" t="s">
        <v>109</v>
      </c>
    </row>
    <row r="54" spans="2:7" x14ac:dyDescent="0.25">
      <c r="B54" t="s">
        <v>207</v>
      </c>
    </row>
    <row r="56" spans="2:7" x14ac:dyDescent="0.25">
      <c r="B56" t="s">
        <v>108</v>
      </c>
      <c r="G56" t="s">
        <v>17</v>
      </c>
    </row>
    <row r="57" spans="2:7" x14ac:dyDescent="0.25">
      <c r="B57" t="s">
        <v>130</v>
      </c>
    </row>
    <row r="58" spans="2:7" x14ac:dyDescent="0.25">
      <c r="B58" s="78" t="s">
        <v>131</v>
      </c>
    </row>
    <row r="59" spans="2:7" x14ac:dyDescent="0.25">
      <c r="B59" s="80" t="s">
        <v>132</v>
      </c>
    </row>
    <row r="60" spans="2:7" ht="13" thickBot="1" x14ac:dyDescent="0.3">
      <c r="B60" s="81" t="s">
        <v>133</v>
      </c>
      <c r="C60" s="82"/>
    </row>
    <row r="61" spans="2:7" ht="13" thickTop="1" x14ac:dyDescent="0.25"/>
  </sheetData>
  <pageMargins left="0.7" right="0.7" top="0.75" bottom="0.75" header="0.3" footer="0.3"/>
  <pageSetup paperSize="9" scale="9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36"/>
  <sheetViews>
    <sheetView topLeftCell="A25" workbookViewId="0">
      <selection activeCell="A19" sqref="A19"/>
    </sheetView>
  </sheetViews>
  <sheetFormatPr defaultRowHeight="12.5" x14ac:dyDescent="0.25"/>
  <cols>
    <col min="3" max="3" width="77.36328125" customWidth="1"/>
  </cols>
  <sheetData>
    <row r="1" spans="2:3" x14ac:dyDescent="0.25">
      <c r="C1" s="106"/>
    </row>
    <row r="2" spans="2:3" ht="18" x14ac:dyDescent="0.4">
      <c r="B2" s="103" t="s">
        <v>100</v>
      </c>
      <c r="C2" s="106"/>
    </row>
    <row r="3" spans="2:3" x14ac:dyDescent="0.25">
      <c r="B3" t="s">
        <v>121</v>
      </c>
      <c r="C3" s="106"/>
    </row>
    <row r="4" spans="2:3" x14ac:dyDescent="0.25">
      <c r="C4" s="106"/>
    </row>
    <row r="5" spans="2:3" ht="25" x14ac:dyDescent="0.25">
      <c r="C5" s="104" t="s">
        <v>194</v>
      </c>
    </row>
    <row r="6" spans="2:3" x14ac:dyDescent="0.25">
      <c r="C6" s="106"/>
    </row>
    <row r="7" spans="2:3" ht="13" x14ac:dyDescent="0.3">
      <c r="B7" s="37" t="s">
        <v>101</v>
      </c>
      <c r="C7" s="107" t="s">
        <v>122</v>
      </c>
    </row>
    <row r="8" spans="2:3" x14ac:dyDescent="0.25">
      <c r="C8" s="106" t="s">
        <v>123</v>
      </c>
    </row>
    <row r="9" spans="2:3" x14ac:dyDescent="0.25">
      <c r="C9" s="106" t="s">
        <v>181</v>
      </c>
    </row>
    <row r="10" spans="2:3" x14ac:dyDescent="0.25">
      <c r="C10" s="106" t="s">
        <v>125</v>
      </c>
    </row>
    <row r="11" spans="2:3" ht="25" x14ac:dyDescent="0.25">
      <c r="C11" s="104" t="s">
        <v>195</v>
      </c>
    </row>
    <row r="12" spans="2:3" x14ac:dyDescent="0.25">
      <c r="C12" s="106"/>
    </row>
    <row r="13" spans="2:3" ht="13" x14ac:dyDescent="0.3">
      <c r="B13" s="37" t="s">
        <v>128</v>
      </c>
      <c r="C13" s="107" t="s">
        <v>151</v>
      </c>
    </row>
    <row r="14" spans="2:3" ht="37.5" x14ac:dyDescent="0.25">
      <c r="C14" s="104" t="s">
        <v>196</v>
      </c>
    </row>
    <row r="15" spans="2:3" x14ac:dyDescent="0.25">
      <c r="C15" s="104"/>
    </row>
    <row r="16" spans="2:3" x14ac:dyDescent="0.25">
      <c r="C16" s="104" t="s">
        <v>147</v>
      </c>
    </row>
    <row r="17" spans="2:3" x14ac:dyDescent="0.25">
      <c r="C17" s="104"/>
    </row>
    <row r="18" spans="2:3" ht="37.5" x14ac:dyDescent="0.25">
      <c r="C18" s="104" t="s">
        <v>148</v>
      </c>
    </row>
    <row r="19" spans="2:3" ht="117" customHeight="1" x14ac:dyDescent="0.25">
      <c r="C19" s="104" t="s">
        <v>197</v>
      </c>
    </row>
    <row r="20" spans="2:3" x14ac:dyDescent="0.25">
      <c r="C20" s="106"/>
    </row>
    <row r="21" spans="2:3" ht="13" x14ac:dyDescent="0.3">
      <c r="B21" s="37" t="s">
        <v>134</v>
      </c>
      <c r="C21" s="107" t="s">
        <v>144</v>
      </c>
    </row>
    <row r="22" spans="2:3" x14ac:dyDescent="0.25">
      <c r="C22" s="106" t="s">
        <v>149</v>
      </c>
    </row>
    <row r="23" spans="2:3" x14ac:dyDescent="0.25">
      <c r="C23" s="106"/>
    </row>
    <row r="24" spans="2:3" x14ac:dyDescent="0.25">
      <c r="C24" s="106" t="s">
        <v>152</v>
      </c>
    </row>
    <row r="26" spans="2:3" ht="37.5" x14ac:dyDescent="0.25">
      <c r="C26" s="104" t="s">
        <v>198</v>
      </c>
    </row>
    <row r="27" spans="2:3" x14ac:dyDescent="0.25">
      <c r="C27" s="106"/>
    </row>
    <row r="28" spans="2:3" ht="13" x14ac:dyDescent="0.3">
      <c r="B28" s="37" t="s">
        <v>140</v>
      </c>
      <c r="C28" s="107" t="s">
        <v>143</v>
      </c>
    </row>
    <row r="29" spans="2:3" x14ac:dyDescent="0.25">
      <c r="C29" s="106"/>
    </row>
    <row r="30" spans="2:3" ht="13" x14ac:dyDescent="0.3">
      <c r="B30" s="37" t="s">
        <v>145</v>
      </c>
      <c r="C30" s="107" t="s">
        <v>146</v>
      </c>
    </row>
    <row r="31" spans="2:3" ht="37.5" x14ac:dyDescent="0.25">
      <c r="C31" s="104" t="s">
        <v>154</v>
      </c>
    </row>
    <row r="32" spans="2:3" ht="50" x14ac:dyDescent="0.25">
      <c r="C32" s="101" t="s">
        <v>182</v>
      </c>
    </row>
    <row r="33" spans="3:3" ht="37.5" x14ac:dyDescent="0.25">
      <c r="C33" s="104" t="s">
        <v>153</v>
      </c>
    </row>
    <row r="34" spans="3:3" ht="25" x14ac:dyDescent="0.25">
      <c r="C34" s="104" t="s">
        <v>199</v>
      </c>
    </row>
    <row r="35" spans="3:3" x14ac:dyDescent="0.25">
      <c r="C35" s="104"/>
    </row>
    <row r="36" spans="3:3" ht="50" x14ac:dyDescent="0.25">
      <c r="C36" s="104" t="s">
        <v>200</v>
      </c>
    </row>
  </sheetData>
  <sheetProtection password="87AF" sheet="1" objects="1" scenarios="1"/>
  <pageMargins left="0.7" right="0.7" top="0.75" bottom="0.75" header="0.3" footer="0.3"/>
  <pageSetup paperSize="9"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19"/>
  <sheetViews>
    <sheetView tabSelected="1" workbookViewId="0">
      <selection activeCell="A21" sqref="A21"/>
    </sheetView>
  </sheetViews>
  <sheetFormatPr defaultColWidth="11.54296875" defaultRowHeight="12.5" x14ac:dyDescent="0.25"/>
  <cols>
    <col min="1" max="1" width="25.453125" customWidth="1"/>
    <col min="2" max="2" width="10.08984375" customWidth="1"/>
    <col min="3" max="3" width="16.08984375" bestFit="1" customWidth="1"/>
    <col min="4" max="4" width="11.6328125" customWidth="1"/>
    <col min="5" max="5" width="4.36328125" customWidth="1"/>
    <col min="6" max="7" width="7.36328125" customWidth="1"/>
    <col min="8" max="8" width="6.6328125" customWidth="1"/>
    <col min="9" max="9" width="13.54296875" customWidth="1"/>
    <col min="10" max="10" width="7.54296875" customWidth="1"/>
    <col min="11" max="11" width="13.08984375" customWidth="1"/>
    <col min="12" max="12" width="14.36328125" customWidth="1"/>
    <col min="13" max="13" width="13" customWidth="1"/>
  </cols>
  <sheetData>
    <row r="1" spans="1:14" ht="28.25" customHeight="1" x14ac:dyDescent="0.25"/>
    <row r="2" spans="1:14" ht="66" customHeight="1" x14ac:dyDescent="0.45">
      <c r="A2" s="145" t="s">
        <v>163</v>
      </c>
      <c r="B2" s="89"/>
      <c r="C2" s="102" t="s">
        <v>117</v>
      </c>
      <c r="D2" s="136" t="s">
        <v>205</v>
      </c>
      <c r="E2" s="89"/>
      <c r="F2" s="95" t="s">
        <v>157</v>
      </c>
      <c r="G2" s="95"/>
      <c r="H2" s="95"/>
      <c r="I2" s="89"/>
      <c r="L2" s="37"/>
    </row>
    <row r="3" spans="1:14" ht="28.5" customHeight="1" x14ac:dyDescent="0.45">
      <c r="A3" s="90"/>
      <c r="B3" s="91" t="s">
        <v>98</v>
      </c>
      <c r="C3" s="91" t="s">
        <v>98</v>
      </c>
      <c r="D3" s="92"/>
      <c r="E3" s="89"/>
      <c r="F3" s="216" t="s">
        <v>16</v>
      </c>
      <c r="G3" s="217"/>
      <c r="H3" s="218"/>
      <c r="I3" s="92" t="s">
        <v>16</v>
      </c>
      <c r="J3" s="93"/>
      <c r="K3" s="214" t="s">
        <v>184</v>
      </c>
      <c r="L3" s="93"/>
      <c r="M3" s="98" t="s">
        <v>212</v>
      </c>
    </row>
    <row r="4" spans="1:14" s="37" customFormat="1" ht="29" x14ac:dyDescent="0.35">
      <c r="A4" s="94" t="s">
        <v>0</v>
      </c>
      <c r="B4" s="146" t="s">
        <v>183</v>
      </c>
      <c r="C4" s="146" t="s">
        <v>160</v>
      </c>
      <c r="D4" s="94" t="s">
        <v>1</v>
      </c>
      <c r="E4" s="95"/>
      <c r="F4" s="146" t="s">
        <v>217</v>
      </c>
      <c r="G4" s="146" t="s">
        <v>218</v>
      </c>
      <c r="H4" s="146" t="s">
        <v>219</v>
      </c>
      <c r="I4" s="146" t="s">
        <v>160</v>
      </c>
      <c r="J4" s="94" t="s">
        <v>1</v>
      </c>
      <c r="K4" s="215"/>
      <c r="L4" s="210" t="s">
        <v>210</v>
      </c>
      <c r="M4" s="98" t="s">
        <v>211</v>
      </c>
      <c r="N4"/>
    </row>
    <row r="5" spans="1:14" ht="14.5" x14ac:dyDescent="0.35">
      <c r="A5" s="96" t="s">
        <v>2</v>
      </c>
      <c r="B5" s="137">
        <v>0</v>
      </c>
      <c r="C5" s="137">
        <v>0</v>
      </c>
      <c r="D5" s="97">
        <f t="shared" ref="D5:D10" si="0">B5+C5</f>
        <v>0</v>
      </c>
      <c r="E5" s="89"/>
      <c r="F5" s="137"/>
      <c r="G5" s="137"/>
      <c r="H5" s="137"/>
      <c r="I5" s="137"/>
      <c r="J5" s="98"/>
      <c r="K5" s="137"/>
      <c r="L5" s="98">
        <f>F5*'Budget og regnskab'!$C$6+G5*'Budget og regnskab'!$C$7+H5*'Budget og regnskab'!$C$8+K5*10</f>
        <v>0</v>
      </c>
      <c r="M5" s="98"/>
    </row>
    <row r="6" spans="1:14" ht="14.5" x14ac:dyDescent="0.35">
      <c r="A6" s="96" t="s">
        <v>5</v>
      </c>
      <c r="B6" s="137">
        <v>0</v>
      </c>
      <c r="C6" s="137">
        <v>0</v>
      </c>
      <c r="D6" s="97">
        <f t="shared" si="0"/>
        <v>0</v>
      </c>
      <c r="E6" s="89"/>
      <c r="F6" s="137"/>
      <c r="G6" s="137"/>
      <c r="H6" s="137"/>
      <c r="I6" s="137"/>
      <c r="J6" s="98"/>
      <c r="K6" s="137"/>
      <c r="L6" s="98">
        <f>F6*'Budget og regnskab'!$C$6+G6*'Budget og regnskab'!$C$7+H6*'Budget og regnskab'!$C$8+K6*10</f>
        <v>0</v>
      </c>
      <c r="M6" s="98"/>
    </row>
    <row r="7" spans="1:14" ht="14.5" x14ac:dyDescent="0.35">
      <c r="A7" s="96" t="s">
        <v>7</v>
      </c>
      <c r="B7" s="137">
        <v>0</v>
      </c>
      <c r="C7" s="137">
        <v>0</v>
      </c>
      <c r="D7" s="97">
        <f t="shared" si="0"/>
        <v>0</v>
      </c>
      <c r="E7" s="89"/>
      <c r="F7" s="137"/>
      <c r="G7" s="137"/>
      <c r="H7" s="137"/>
      <c r="I7" s="137"/>
      <c r="J7" s="98"/>
      <c r="K7" s="137"/>
      <c r="L7" s="98">
        <f>F7*'Budget og regnskab'!$C$6+G7*'Budget og regnskab'!$C$7+H7*'Budget og regnskab'!$C$8+K7*10</f>
        <v>0</v>
      </c>
      <c r="M7" s="98"/>
    </row>
    <row r="8" spans="1:14" ht="13.75" customHeight="1" x14ac:dyDescent="0.35">
      <c r="A8" s="96" t="s">
        <v>8</v>
      </c>
      <c r="B8" s="137">
        <v>0</v>
      </c>
      <c r="C8" s="137">
        <v>0</v>
      </c>
      <c r="D8" s="97">
        <f t="shared" si="0"/>
        <v>0</v>
      </c>
      <c r="E8" s="89"/>
      <c r="F8" s="137"/>
      <c r="G8" s="137"/>
      <c r="H8" s="137"/>
      <c r="I8" s="137"/>
      <c r="J8" s="98"/>
      <c r="K8" s="137"/>
      <c r="L8" s="98">
        <f>F8*'Budget og regnskab'!$C$6+G8*'Budget og regnskab'!$C$7+H8*'Budget og regnskab'!$C$8+K8*10</f>
        <v>0</v>
      </c>
      <c r="M8" s="98"/>
    </row>
    <row r="9" spans="1:14" ht="14.5" x14ac:dyDescent="0.35">
      <c r="A9" s="96" t="s">
        <v>3</v>
      </c>
      <c r="B9" s="137">
        <v>0</v>
      </c>
      <c r="C9" s="137">
        <v>0</v>
      </c>
      <c r="D9" s="97">
        <f t="shared" si="0"/>
        <v>0</v>
      </c>
      <c r="E9" s="89"/>
      <c r="F9" s="137"/>
      <c r="G9" s="137"/>
      <c r="H9" s="137"/>
      <c r="I9" s="137"/>
      <c r="J9" s="98"/>
      <c r="K9" s="137"/>
      <c r="L9" s="98">
        <f>F9*'Budget og regnskab'!$C$6+G9*'Budget og regnskab'!$C$7+H9*'Budget og regnskab'!$C$8+K9*10</f>
        <v>0</v>
      </c>
      <c r="M9" s="98"/>
    </row>
    <row r="10" spans="1:14" ht="14.5" x14ac:dyDescent="0.35">
      <c r="A10" s="96" t="s">
        <v>209</v>
      </c>
      <c r="B10" s="137">
        <v>0</v>
      </c>
      <c r="C10" s="137">
        <v>0</v>
      </c>
      <c r="D10" s="97">
        <f t="shared" si="0"/>
        <v>0</v>
      </c>
      <c r="E10" s="89"/>
      <c r="F10" s="137"/>
      <c r="G10" s="137"/>
      <c r="H10" s="137"/>
      <c r="I10" s="137"/>
      <c r="J10" s="98"/>
      <c r="K10" s="137"/>
      <c r="L10" s="98">
        <f>F10*'Budget og regnskab'!$C$6+G10*'Budget og regnskab'!$C$7+H10*'Budget og regnskab'!$C$8+K10*10</f>
        <v>0</v>
      </c>
      <c r="M10" s="98"/>
    </row>
    <row r="11" spans="1:14" ht="14.5" x14ac:dyDescent="0.35">
      <c r="A11" s="96" t="s">
        <v>4</v>
      </c>
      <c r="B11" s="137">
        <v>0</v>
      </c>
      <c r="C11" s="137">
        <v>0</v>
      </c>
      <c r="D11" s="97">
        <f t="shared" ref="D11:D14" si="1">B11+C11</f>
        <v>0</v>
      </c>
      <c r="E11" s="89"/>
      <c r="F11" s="137"/>
      <c r="G11" s="137"/>
      <c r="H11" s="137"/>
      <c r="I11" s="137"/>
      <c r="J11" s="98"/>
      <c r="K11" s="137"/>
      <c r="L11" s="98">
        <f>F11*'Budget og regnskab'!$C$6+G11*'Budget og regnskab'!$C$7+H11*'Budget og regnskab'!$C$8+K11*10</f>
        <v>0</v>
      </c>
      <c r="M11" s="98"/>
    </row>
    <row r="12" spans="1:14" ht="14.5" x14ac:dyDescent="0.35">
      <c r="A12" s="96" t="s">
        <v>6</v>
      </c>
      <c r="B12" s="137">
        <v>0</v>
      </c>
      <c r="C12" s="137">
        <v>0</v>
      </c>
      <c r="D12" s="97">
        <f t="shared" si="1"/>
        <v>0</v>
      </c>
      <c r="E12" s="89"/>
      <c r="F12" s="137"/>
      <c r="G12" s="137"/>
      <c r="H12" s="137"/>
      <c r="I12" s="137"/>
      <c r="J12" s="98"/>
      <c r="K12" s="137"/>
      <c r="L12" s="98">
        <f>F12*'Budget og regnskab'!$C$6+G12*'Budget og regnskab'!$C$7+H12*'Budget og regnskab'!$C$8+K12*10</f>
        <v>0</v>
      </c>
      <c r="M12" s="98"/>
    </row>
    <row r="13" spans="1:14" ht="14.5" x14ac:dyDescent="0.35">
      <c r="A13" s="96" t="s">
        <v>201</v>
      </c>
      <c r="B13" s="137">
        <v>0</v>
      </c>
      <c r="C13" s="137">
        <v>0</v>
      </c>
      <c r="D13" s="97">
        <f t="shared" si="1"/>
        <v>0</v>
      </c>
      <c r="E13" s="89"/>
      <c r="F13" s="137"/>
      <c r="G13" s="137"/>
      <c r="H13" s="137"/>
      <c r="I13" s="137"/>
      <c r="J13" s="98"/>
      <c r="K13" s="137"/>
      <c r="L13" s="98">
        <f>F13*'Budget og regnskab'!$C$6+G13*'Budget og regnskab'!$C$7+H13*'Budget og regnskab'!$C$8+K13*10</f>
        <v>0</v>
      </c>
      <c r="M13" s="98"/>
    </row>
    <row r="14" spans="1:14" ht="14.5" x14ac:dyDescent="0.35">
      <c r="A14" s="96" t="s">
        <v>156</v>
      </c>
      <c r="B14" s="137">
        <v>0</v>
      </c>
      <c r="C14" s="137">
        <v>0</v>
      </c>
      <c r="D14" s="97">
        <f t="shared" si="1"/>
        <v>0</v>
      </c>
      <c r="E14" s="89"/>
      <c r="F14" s="137"/>
      <c r="G14" s="137"/>
      <c r="H14" s="137"/>
      <c r="I14" s="137"/>
      <c r="J14" s="98"/>
      <c r="K14" s="137"/>
      <c r="L14" s="98">
        <f>F14*'Budget og regnskab'!$C$6+G14*'Budget og regnskab'!$C$7+H14*'Budget og regnskab'!$C$8+K14*10</f>
        <v>0</v>
      </c>
      <c r="M14" s="98"/>
    </row>
    <row r="15" spans="1:14" ht="15" thickBot="1" x14ac:dyDescent="0.4">
      <c r="A15" s="89" t="s">
        <v>1</v>
      </c>
      <c r="B15" s="99">
        <f>SUM(B5:B14)</f>
        <v>0</v>
      </c>
      <c r="C15" s="99">
        <f>SUM(C5:C14)</f>
        <v>0</v>
      </c>
      <c r="D15" s="100">
        <f t="shared" ref="D15" si="2">SUM(B15:C15)</f>
        <v>0</v>
      </c>
      <c r="E15" s="89"/>
      <c r="F15" s="99">
        <f>SUM(F5:F14)</f>
        <v>0</v>
      </c>
      <c r="G15" s="99">
        <f t="shared" ref="G15:H15" si="3">SUM(G5:G14)</f>
        <v>0</v>
      </c>
      <c r="H15" s="99">
        <f t="shared" si="3"/>
        <v>0</v>
      </c>
      <c r="I15" s="99">
        <f>SUM(I5:I14)</f>
        <v>0</v>
      </c>
      <c r="J15" s="100">
        <f>SUM(F15:I15)</f>
        <v>0</v>
      </c>
      <c r="K15" s="99">
        <f>SUM(K5:K14)</f>
        <v>0</v>
      </c>
      <c r="L15" s="31">
        <f>SUM(L5:L14)</f>
        <v>0</v>
      </c>
    </row>
    <row r="16" spans="1:14" ht="15" thickTop="1" x14ac:dyDescent="0.35">
      <c r="A16" s="89"/>
      <c r="B16" s="89"/>
      <c r="C16" s="89"/>
      <c r="D16" s="89"/>
      <c r="E16" s="89"/>
      <c r="F16" s="89"/>
      <c r="G16" s="89"/>
      <c r="H16" s="89"/>
      <c r="I16" s="89"/>
    </row>
    <row r="18" spans="2:9" ht="15.5" x14ac:dyDescent="0.35">
      <c r="B18" s="213" t="s">
        <v>97</v>
      </c>
      <c r="C18" s="213"/>
      <c r="D18" s="213"/>
      <c r="E18" s="213"/>
      <c r="F18" s="213"/>
      <c r="G18" s="213"/>
      <c r="H18" s="213"/>
      <c r="I18" s="213"/>
    </row>
    <row r="19" spans="2:9" ht="15.5" x14ac:dyDescent="0.25">
      <c r="B19" s="212" t="s">
        <v>166</v>
      </c>
      <c r="C19" s="212"/>
      <c r="D19" s="212"/>
      <c r="E19" s="212"/>
      <c r="F19" s="212"/>
      <c r="G19" s="212"/>
      <c r="H19" s="212"/>
      <c r="I19" s="212"/>
    </row>
  </sheetData>
  <mergeCells count="4">
    <mergeCell ref="B19:I19"/>
    <mergeCell ref="B18:I18"/>
    <mergeCell ref="K3:K4"/>
    <mergeCell ref="F3:H3"/>
  </mergeCells>
  <pageMargins left="0.25" right="0.25" top="0.75" bottom="0.75" header="0.3" footer="0.3"/>
  <pageSetup paperSize="9" firstPageNumber="0" orientation="landscape" horizontalDpi="300" verticalDpi="300" r:id="rId1"/>
  <headerFooter alignWithMargins="0">
    <oddHeader>&amp;C&amp;"Times New Roman,normal"&amp;12&amp;A</oddHeader>
    <oddFooter>&amp;C&amp;"Times New Roman,normal"&amp;12Side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56"/>
  <sheetViews>
    <sheetView topLeftCell="A28" zoomScale="80" zoomScaleNormal="80" workbookViewId="0">
      <selection activeCell="B34" sqref="B34"/>
    </sheetView>
  </sheetViews>
  <sheetFormatPr defaultColWidth="9.08984375" defaultRowHeight="15.5" x14ac:dyDescent="0.35"/>
  <cols>
    <col min="1" max="1" width="6" style="1" customWidth="1"/>
    <col min="2" max="2" width="37.90625" style="1" customWidth="1"/>
    <col min="3" max="3" width="13.90625" style="1" customWidth="1"/>
    <col min="4" max="4" width="9.54296875" style="2" customWidth="1"/>
    <col min="5" max="5" width="16.6328125" style="1" customWidth="1"/>
    <col min="6" max="6" width="14.54296875" style="1" customWidth="1"/>
    <col min="7" max="7" width="6.6328125" style="3" customWidth="1"/>
    <col min="8" max="8" width="16.08984375" style="1" customWidth="1"/>
    <col min="9" max="9" width="18" style="1" customWidth="1"/>
    <col min="10" max="10" width="30.90625" style="135" customWidth="1"/>
    <col min="11" max="11" width="20.453125" style="4" customWidth="1"/>
    <col min="12" max="12" width="13.90625" style="1" bestFit="1" customWidth="1"/>
    <col min="13" max="13" width="22.6328125" style="12" bestFit="1" customWidth="1"/>
    <col min="14" max="14" width="64.90625" style="1" bestFit="1" customWidth="1"/>
    <col min="15" max="15" width="11.6328125" style="1" customWidth="1"/>
    <col min="16" max="16384" width="9.08984375" style="1"/>
  </cols>
  <sheetData>
    <row r="1" spans="1:13" ht="83.25" customHeight="1" thickBot="1" x14ac:dyDescent="0.4">
      <c r="B1" s="219" t="str">
        <f>Deltagere!A2&amp;" Budget og Regnskab"</f>
        <v>Aktivitetens navn og årstal her Budget og Regnskab</v>
      </c>
      <c r="C1" s="219"/>
      <c r="D1" s="219"/>
      <c r="E1" s="219"/>
      <c r="F1" s="219"/>
      <c r="G1" s="219"/>
      <c r="H1" s="219"/>
      <c r="I1" s="220"/>
      <c r="J1" s="155"/>
      <c r="L1" s="4"/>
    </row>
    <row r="2" spans="1:13" ht="20.149999999999999" customHeight="1" x14ac:dyDescent="0.35">
      <c r="B2" s="250" t="s">
        <v>80</v>
      </c>
      <c r="C2" s="251"/>
      <c r="D2" s="69">
        <f>Deltagere!B15</f>
        <v>0</v>
      </c>
      <c r="E2" s="244" t="s">
        <v>9</v>
      </c>
      <c r="F2" s="248"/>
      <c r="G2" s="72">
        <f>Deltagere!F15</f>
        <v>0</v>
      </c>
      <c r="H2" s="244" t="s">
        <v>10</v>
      </c>
      <c r="I2" s="245"/>
      <c r="J2" s="240" t="s">
        <v>168</v>
      </c>
      <c r="K2" s="5"/>
      <c r="L2" s="6"/>
    </row>
    <row r="3" spans="1:13" ht="20.149999999999999" customHeight="1" thickBot="1" x14ac:dyDescent="0.4">
      <c r="B3" s="252" t="s">
        <v>161</v>
      </c>
      <c r="C3" s="253"/>
      <c r="D3" s="70">
        <f>Deltagere!C15</f>
        <v>0</v>
      </c>
      <c r="E3" s="246"/>
      <c r="F3" s="249"/>
      <c r="G3" s="73">
        <f>Deltagere!I15</f>
        <v>0</v>
      </c>
      <c r="H3" s="246"/>
      <c r="I3" s="247"/>
      <c r="J3" s="241"/>
      <c r="K3" s="5"/>
      <c r="L3" s="4"/>
    </row>
    <row r="4" spans="1:13" ht="20.149999999999999" customHeight="1" thickBot="1" x14ac:dyDescent="0.4">
      <c r="B4" s="254" t="s">
        <v>162</v>
      </c>
      <c r="C4" s="255"/>
      <c r="D4" s="71">
        <f>SUM(D2:D3)</f>
        <v>0</v>
      </c>
      <c r="E4" s="35" t="s">
        <v>1</v>
      </c>
      <c r="F4" s="35" t="s">
        <v>155</v>
      </c>
      <c r="G4" s="74">
        <f>SUM(G2:G3)</f>
        <v>0</v>
      </c>
      <c r="H4" s="35" t="s">
        <v>1</v>
      </c>
      <c r="I4" s="121" t="s">
        <v>155</v>
      </c>
      <c r="J4" s="188"/>
      <c r="K4" s="5"/>
      <c r="L4" s="4"/>
    </row>
    <row r="5" spans="1:13" ht="19.75" customHeight="1" x14ac:dyDescent="0.35">
      <c r="B5" s="168" t="s">
        <v>81</v>
      </c>
      <c r="C5" s="167" t="s">
        <v>174</v>
      </c>
      <c r="D5" s="167" t="s">
        <v>179</v>
      </c>
      <c r="E5" s="169"/>
      <c r="F5" s="169"/>
      <c r="G5" s="167" t="s">
        <v>179</v>
      </c>
      <c r="H5" s="169"/>
      <c r="I5" s="170"/>
      <c r="J5" s="189"/>
      <c r="K5" s="5"/>
      <c r="L5" s="6"/>
    </row>
    <row r="6" spans="1:13" ht="19.75" customHeight="1" x14ac:dyDescent="0.35">
      <c r="B6" s="77" t="s">
        <v>213</v>
      </c>
      <c r="C6" s="147">
        <v>0</v>
      </c>
      <c r="D6" s="67">
        <f>$D$2</f>
        <v>0</v>
      </c>
      <c r="E6" s="47">
        <f>D6*C6</f>
        <v>0</v>
      </c>
      <c r="F6" s="48" t="e">
        <f>E6/D6</f>
        <v>#DIV/0!</v>
      </c>
      <c r="G6" s="68">
        <f>$G$2</f>
        <v>0</v>
      </c>
      <c r="H6" s="47">
        <f>$G$2*C6</f>
        <v>0</v>
      </c>
      <c r="I6" s="122" t="e">
        <f>H6/$G$2</f>
        <v>#DIV/0!</v>
      </c>
      <c r="J6" s="190"/>
      <c r="K6" s="5"/>
      <c r="L6" s="6"/>
    </row>
    <row r="7" spans="1:13" ht="19.75" customHeight="1" x14ac:dyDescent="0.35">
      <c r="B7" s="76" t="s">
        <v>214</v>
      </c>
      <c r="C7" s="148">
        <v>0</v>
      </c>
      <c r="D7" s="67"/>
      <c r="E7" s="47"/>
      <c r="F7" s="48"/>
      <c r="G7" s="68"/>
      <c r="H7" s="47"/>
      <c r="I7" s="122"/>
      <c r="J7" s="190"/>
      <c r="K7" s="5"/>
      <c r="L7" s="6"/>
    </row>
    <row r="8" spans="1:13" ht="19.75" customHeight="1" x14ac:dyDescent="0.35">
      <c r="B8" s="76" t="s">
        <v>215</v>
      </c>
      <c r="C8" s="148">
        <v>0</v>
      </c>
      <c r="D8" s="67"/>
      <c r="E8" s="47"/>
      <c r="F8" s="48"/>
      <c r="G8" s="68"/>
      <c r="H8" s="47"/>
      <c r="I8" s="122"/>
      <c r="J8" s="190"/>
      <c r="K8" s="5"/>
      <c r="L8" s="6"/>
    </row>
    <row r="9" spans="1:13" ht="19.25" customHeight="1" x14ac:dyDescent="0.35">
      <c r="B9" s="112" t="s">
        <v>164</v>
      </c>
      <c r="C9" s="148">
        <v>0</v>
      </c>
      <c r="D9" s="200">
        <v>0</v>
      </c>
      <c r="E9" s="47">
        <f>D9*C9</f>
        <v>0</v>
      </c>
      <c r="F9" s="120"/>
      <c r="G9" s="200">
        <v>0</v>
      </c>
      <c r="H9" s="47">
        <f>G9*C9</f>
        <v>0</v>
      </c>
      <c r="I9" s="123"/>
      <c r="J9" s="191"/>
      <c r="K9" s="5"/>
      <c r="L9" s="6"/>
    </row>
    <row r="10" spans="1:13" ht="20.149999999999999" customHeight="1" x14ac:dyDescent="0.35">
      <c r="B10" s="262" t="s">
        <v>165</v>
      </c>
      <c r="C10" s="263"/>
      <c r="D10" s="264"/>
      <c r="E10" s="201">
        <v>0</v>
      </c>
      <c r="F10" s="48" t="e">
        <f>E10/$D$2</f>
        <v>#DIV/0!</v>
      </c>
      <c r="G10" s="119"/>
      <c r="H10" s="201">
        <v>0</v>
      </c>
      <c r="I10" s="122" t="e">
        <f>H10/$G$2</f>
        <v>#DIV/0!</v>
      </c>
      <c r="J10" s="190"/>
      <c r="K10" s="5"/>
      <c r="L10" s="6"/>
    </row>
    <row r="11" spans="1:13" ht="20.149999999999999" customHeight="1" thickBot="1" x14ac:dyDescent="0.4">
      <c r="B11" s="225" t="s">
        <v>170</v>
      </c>
      <c r="C11" s="226"/>
      <c r="D11" s="227"/>
      <c r="E11" s="202">
        <v>0</v>
      </c>
      <c r="F11" s="48" t="e">
        <f>E11/$D$2</f>
        <v>#DIV/0!</v>
      </c>
      <c r="G11" s="149"/>
      <c r="H11" s="201">
        <v>0</v>
      </c>
      <c r="I11" s="122" t="e">
        <f>H11/$G$2</f>
        <v>#DIV/0!</v>
      </c>
      <c r="J11" s="190"/>
      <c r="K11" s="5"/>
      <c r="L11" s="6"/>
    </row>
    <row r="12" spans="1:13" ht="20.149999999999999" customHeight="1" thickBot="1" x14ac:dyDescent="0.4">
      <c r="B12" s="228" t="s">
        <v>1</v>
      </c>
      <c r="C12" s="229"/>
      <c r="D12" s="230"/>
      <c r="E12" s="46">
        <f>SUM(E6:E11)</f>
        <v>0</v>
      </c>
      <c r="F12" s="46" t="e">
        <f>SUM(F6:F10)</f>
        <v>#DIV/0!</v>
      </c>
      <c r="G12" s="42"/>
      <c r="H12" s="46">
        <f>SUM(H6:H11)</f>
        <v>0</v>
      </c>
      <c r="I12" s="124" t="e">
        <f>SUM(I6:I10)</f>
        <v>#DIV/0!</v>
      </c>
      <c r="J12" s="190"/>
      <c r="K12" s="5"/>
      <c r="L12" s="6"/>
      <c r="M12" s="13"/>
    </row>
    <row r="13" spans="1:13" ht="20.149999999999999" customHeight="1" x14ac:dyDescent="0.35">
      <c r="B13" s="256" t="s">
        <v>82</v>
      </c>
      <c r="C13" s="257"/>
      <c r="D13" s="257"/>
      <c r="E13" s="257"/>
      <c r="F13" s="257"/>
      <c r="G13" s="257"/>
      <c r="H13" s="257"/>
      <c r="I13" s="258"/>
      <c r="J13" s="190"/>
      <c r="K13" s="5"/>
      <c r="L13" s="6"/>
    </row>
    <row r="14" spans="1:13" ht="20.149999999999999" customHeight="1" x14ac:dyDescent="0.35">
      <c r="B14" s="231" t="s">
        <v>11</v>
      </c>
      <c r="C14" s="232"/>
      <c r="D14" s="233"/>
      <c r="E14" s="47">
        <f>+E28</f>
        <v>0</v>
      </c>
      <c r="F14" s="48" t="e">
        <f>E14/$D$2</f>
        <v>#DIV/0!</v>
      </c>
      <c r="G14" s="41"/>
      <c r="H14" s="47">
        <f>H28</f>
        <v>0</v>
      </c>
      <c r="I14" s="126" t="e">
        <f>H14/G$2</f>
        <v>#DIV/0!</v>
      </c>
      <c r="J14" s="190"/>
      <c r="K14" s="5"/>
      <c r="L14" s="4"/>
    </row>
    <row r="15" spans="1:13" ht="20.149999999999999" customHeight="1" x14ac:dyDescent="0.35">
      <c r="A15" s="1" t="s">
        <v>17</v>
      </c>
      <c r="B15" s="231" t="s">
        <v>12</v>
      </c>
      <c r="C15" s="232"/>
      <c r="D15" s="233"/>
      <c r="E15" s="47">
        <f>E39</f>
        <v>0</v>
      </c>
      <c r="F15" s="48" t="e">
        <f>E15/$D$2</f>
        <v>#DIV/0!</v>
      </c>
      <c r="G15" s="41"/>
      <c r="H15" s="47">
        <f>H39</f>
        <v>0</v>
      </c>
      <c r="I15" s="126" t="e">
        <f>H15/G$2</f>
        <v>#DIV/0!</v>
      </c>
      <c r="J15" s="192"/>
      <c r="K15" s="5"/>
      <c r="L15" s="6"/>
    </row>
    <row r="16" spans="1:13" ht="20.149999999999999" customHeight="1" thickBot="1" x14ac:dyDescent="0.4">
      <c r="B16" s="234" t="s">
        <v>13</v>
      </c>
      <c r="C16" s="235"/>
      <c r="D16" s="236"/>
      <c r="E16" s="49">
        <f>+E47</f>
        <v>0</v>
      </c>
      <c r="F16" s="55" t="e">
        <f>E16/$D$2</f>
        <v>#DIV/0!</v>
      </c>
      <c r="G16" s="43"/>
      <c r="H16" s="49">
        <f>H47</f>
        <v>0</v>
      </c>
      <c r="I16" s="127" t="e">
        <f>H16/G$2</f>
        <v>#DIV/0!</v>
      </c>
      <c r="J16" s="190"/>
      <c r="K16" s="5"/>
      <c r="L16" s="6"/>
    </row>
    <row r="17" spans="2:13" ht="20.149999999999999" customHeight="1" thickBot="1" x14ac:dyDescent="0.4">
      <c r="B17" s="237" t="s">
        <v>1</v>
      </c>
      <c r="C17" s="238"/>
      <c r="D17" s="239"/>
      <c r="E17" s="50">
        <f>SUM(E14:E16)</f>
        <v>0</v>
      </c>
      <c r="F17" s="50" t="e">
        <f>SUM(F14:F16)</f>
        <v>#DIV/0!</v>
      </c>
      <c r="G17" s="44"/>
      <c r="H17" s="50">
        <f>SUM(H14:H16)</f>
        <v>0</v>
      </c>
      <c r="I17" s="128" t="e">
        <f>SUM(I14:I16)</f>
        <v>#DIV/0!</v>
      </c>
      <c r="J17" s="190"/>
      <c r="K17" s="11"/>
      <c r="L17" s="4"/>
    </row>
    <row r="18" spans="2:13" ht="20.149999999999999" customHeight="1" thickBot="1" x14ac:dyDescent="0.4">
      <c r="B18" s="259" t="s">
        <v>14</v>
      </c>
      <c r="C18" s="260"/>
      <c r="D18" s="260"/>
      <c r="E18" s="260"/>
      <c r="F18" s="260"/>
      <c r="G18" s="260"/>
      <c r="H18" s="260"/>
      <c r="I18" s="261"/>
      <c r="J18" s="190"/>
      <c r="L18" s="4"/>
      <c r="M18" s="21"/>
    </row>
    <row r="19" spans="2:13" ht="20.149999999999999" customHeight="1" thickBot="1" x14ac:dyDescent="0.4">
      <c r="B19" s="237" t="s">
        <v>15</v>
      </c>
      <c r="C19" s="238"/>
      <c r="D19" s="239"/>
      <c r="E19" s="46">
        <f>+E12-E17</f>
        <v>0</v>
      </c>
      <c r="F19" s="46" t="e">
        <f>+E19/D$2</f>
        <v>#DIV/0!</v>
      </c>
      <c r="G19" s="45"/>
      <c r="H19" s="51">
        <f>+H12-H17</f>
        <v>0</v>
      </c>
      <c r="I19" s="129" t="e">
        <f>+I12-I17</f>
        <v>#DIV/0!</v>
      </c>
      <c r="J19" s="193"/>
      <c r="L19" s="4"/>
      <c r="M19" s="21"/>
    </row>
    <row r="20" spans="2:13" ht="20.149999999999999" customHeight="1" thickBot="1" x14ac:dyDescent="0.4">
      <c r="D20" s="1"/>
      <c r="G20" s="1"/>
      <c r="J20" s="194"/>
      <c r="K20" s="1"/>
      <c r="L20" s="4"/>
      <c r="M20" s="21"/>
    </row>
    <row r="21" spans="2:13" ht="20.149999999999999" customHeight="1" thickBot="1" x14ac:dyDescent="0.4">
      <c r="B21" s="173" t="s">
        <v>169</v>
      </c>
      <c r="C21" s="174"/>
      <c r="D21" s="167" t="s">
        <v>179</v>
      </c>
      <c r="E21" s="174"/>
      <c r="F21" s="174"/>
      <c r="G21" s="167" t="s">
        <v>179</v>
      </c>
      <c r="H21" s="174"/>
      <c r="I21" s="174"/>
      <c r="J21" s="195"/>
      <c r="L21" s="4"/>
      <c r="M21" s="21"/>
    </row>
    <row r="22" spans="2:13" ht="20.149999999999999" customHeight="1" x14ac:dyDescent="0.35">
      <c r="B22" s="156" t="s">
        <v>167</v>
      </c>
      <c r="C22" s="157">
        <v>0</v>
      </c>
      <c r="D22" s="158" t="s">
        <v>78</v>
      </c>
      <c r="E22" s="15"/>
      <c r="F22" s="15"/>
      <c r="G22" s="16"/>
      <c r="H22" s="15"/>
      <c r="I22" s="125"/>
      <c r="J22" s="189"/>
      <c r="L22" s="4"/>
    </row>
    <row r="23" spans="2:13" ht="36.75" customHeight="1" x14ac:dyDescent="0.35">
      <c r="B23" s="75" t="s">
        <v>96</v>
      </c>
      <c r="C23" s="153">
        <v>0</v>
      </c>
      <c r="D23" s="53">
        <f>IF((Deltagere!D2="Ja"),D2+D3,D2)</f>
        <v>0</v>
      </c>
      <c r="E23" s="47">
        <f>(C23*C22)*D23</f>
        <v>0</v>
      </c>
      <c r="F23" s="47" t="e">
        <f>E23/$D$2</f>
        <v>#DIV/0!</v>
      </c>
      <c r="G23" s="67">
        <f>IF((Deltagere!D2="Ja"),G2+G3,G2)</f>
        <v>0</v>
      </c>
      <c r="H23" s="47">
        <f>Opgørelse!C2</f>
        <v>0</v>
      </c>
      <c r="I23" s="130" t="e">
        <f>H23/G$2</f>
        <v>#DIV/0!</v>
      </c>
      <c r="J23" s="190"/>
      <c r="K23" s="4" t="s">
        <v>17</v>
      </c>
      <c r="L23" s="4"/>
    </row>
    <row r="24" spans="2:13" ht="20.149999999999999" customHeight="1" x14ac:dyDescent="0.35">
      <c r="B24" s="76" t="s">
        <v>159</v>
      </c>
      <c r="C24" s="54"/>
      <c r="D24" s="54"/>
      <c r="E24" s="154">
        <v>0</v>
      </c>
      <c r="F24" s="47" t="e">
        <f>E24/$D$2</f>
        <v>#DIV/0!</v>
      </c>
      <c r="G24" s="7"/>
      <c r="H24" s="47">
        <f>Opgørelse!D2</f>
        <v>0</v>
      </c>
      <c r="I24" s="130" t="e">
        <f>H24/G$2</f>
        <v>#DIV/0!</v>
      </c>
      <c r="J24" s="190"/>
      <c r="L24" s="4"/>
    </row>
    <row r="25" spans="2:13" ht="24" customHeight="1" x14ac:dyDescent="0.35">
      <c r="B25" s="76" t="s">
        <v>185</v>
      </c>
      <c r="C25" s="54"/>
      <c r="D25" s="54"/>
      <c r="E25" s="154">
        <v>0</v>
      </c>
      <c r="F25" s="47" t="e">
        <f>E25/$D$2</f>
        <v>#DIV/0!</v>
      </c>
      <c r="G25" s="7"/>
      <c r="H25" s="47">
        <f>Opgørelse!E2</f>
        <v>0</v>
      </c>
      <c r="I25" s="130" t="e">
        <f>H25/G$2</f>
        <v>#DIV/0!</v>
      </c>
      <c r="J25" s="196"/>
      <c r="L25" s="4"/>
    </row>
    <row r="26" spans="2:13" ht="20.149999999999999" customHeight="1" x14ac:dyDescent="0.35">
      <c r="B26" s="76" t="s">
        <v>83</v>
      </c>
      <c r="C26" s="54"/>
      <c r="D26" s="54"/>
      <c r="E26" s="54"/>
      <c r="F26" s="54"/>
      <c r="G26" s="23"/>
      <c r="H26" s="47">
        <f>Opgørelse!F2</f>
        <v>0</v>
      </c>
      <c r="I26" s="130" t="e">
        <f>H26/G$2</f>
        <v>#DIV/0!</v>
      </c>
      <c r="J26" s="190"/>
      <c r="L26" s="4"/>
    </row>
    <row r="27" spans="2:13" ht="20.149999999999999" customHeight="1" thickBot="1" x14ac:dyDescent="0.4">
      <c r="B27" s="76" t="s">
        <v>95</v>
      </c>
      <c r="C27" s="54"/>
      <c r="D27" s="54"/>
      <c r="E27" s="54"/>
      <c r="F27" s="54"/>
      <c r="G27" s="23"/>
      <c r="H27" s="154">
        <v>0</v>
      </c>
      <c r="I27" s="131" t="e">
        <f>H27/G$2</f>
        <v>#DIV/0!</v>
      </c>
      <c r="J27" s="190"/>
      <c r="L27" s="20"/>
      <c r="M27" s="21"/>
    </row>
    <row r="28" spans="2:13" ht="20.149999999999999" customHeight="1" thickBot="1" x14ac:dyDescent="0.4">
      <c r="B28" s="38" t="s">
        <v>175</v>
      </c>
      <c r="C28" s="36"/>
      <c r="D28" s="9"/>
      <c r="E28" s="8">
        <f>SUM(E23:E27)</f>
        <v>0</v>
      </c>
      <c r="F28" s="8" t="e">
        <f>SUM(F23:F27)</f>
        <v>#DIV/0!</v>
      </c>
      <c r="G28" s="10"/>
      <c r="H28" s="8">
        <f>SUM(H23:H27)</f>
        <v>0</v>
      </c>
      <c r="I28" s="132" t="e">
        <f>SUM(I23:I27)</f>
        <v>#DIV/0!</v>
      </c>
      <c r="J28" s="197"/>
      <c r="L28" s="22"/>
    </row>
    <row r="29" spans="2:13" ht="20.149999999999999" customHeight="1" thickBot="1" x14ac:dyDescent="0.4">
      <c r="D29" s="1"/>
      <c r="G29" s="1"/>
      <c r="J29" s="194"/>
      <c r="K29" s="1"/>
      <c r="L29" s="22"/>
    </row>
    <row r="30" spans="2:13" ht="30" customHeight="1" thickBot="1" x14ac:dyDescent="0.4">
      <c r="B30" s="150" t="s">
        <v>12</v>
      </c>
      <c r="C30" s="167" t="s">
        <v>174</v>
      </c>
      <c r="D30" s="167" t="s">
        <v>179</v>
      </c>
      <c r="E30" s="151"/>
      <c r="F30" s="151"/>
      <c r="G30" s="167" t="s">
        <v>179</v>
      </c>
      <c r="H30" s="151"/>
      <c r="I30" s="152"/>
      <c r="J30" s="198"/>
      <c r="L30" s="4"/>
      <c r="M30" s="14"/>
    </row>
    <row r="31" spans="2:13" ht="21" customHeight="1" x14ac:dyDescent="0.35">
      <c r="B31" s="52" t="s">
        <v>84</v>
      </c>
      <c r="C31" s="211">
        <v>0</v>
      </c>
      <c r="D31" s="203">
        <v>0</v>
      </c>
      <c r="E31" s="109">
        <f>C31*D31</f>
        <v>0</v>
      </c>
      <c r="F31" s="47" t="e">
        <f t="shared" ref="F31:F38" si="0">E31/D$2</f>
        <v>#DIV/0!</v>
      </c>
      <c r="G31" s="204"/>
      <c r="H31" s="48">
        <f>Opgørelse!G2</f>
        <v>0</v>
      </c>
      <c r="I31" s="126" t="e">
        <f t="shared" ref="I31" si="1">H31/G$2</f>
        <v>#DIV/0!</v>
      </c>
      <c r="J31" s="191"/>
      <c r="L31" s="4"/>
      <c r="M31" s="14"/>
    </row>
    <row r="32" spans="2:13" ht="25.25" customHeight="1" x14ac:dyDescent="0.35">
      <c r="B32" s="110"/>
      <c r="C32" s="211"/>
      <c r="D32" s="86"/>
      <c r="E32" s="109"/>
      <c r="F32" s="47" t="e">
        <f t="shared" si="0"/>
        <v>#DIV/0!</v>
      </c>
      <c r="G32" s="204"/>
      <c r="H32" s="48">
        <f>Opgørelse!H2</f>
        <v>0</v>
      </c>
      <c r="I32" s="134" t="e">
        <f t="shared" ref="I32:I38" si="2">H32/(G$2+G$9)</f>
        <v>#DIV/0!</v>
      </c>
      <c r="J32" s="199"/>
      <c r="L32" s="4"/>
      <c r="M32" s="14"/>
    </row>
    <row r="33" spans="2:14" ht="21" customHeight="1" x14ac:dyDescent="0.35">
      <c r="B33" s="111"/>
      <c r="C33" s="211"/>
      <c r="D33" s="86"/>
      <c r="E33" s="109"/>
      <c r="F33" s="47" t="e">
        <f t="shared" si="0"/>
        <v>#DIV/0!</v>
      </c>
      <c r="G33" s="204"/>
      <c r="H33" s="48">
        <f>Opgørelse!I2</f>
        <v>0</v>
      </c>
      <c r="I33" s="130" t="e">
        <f t="shared" si="2"/>
        <v>#DIV/0!</v>
      </c>
      <c r="J33" s="191"/>
      <c r="L33" s="4"/>
      <c r="M33" s="14"/>
    </row>
    <row r="34" spans="2:14" ht="21.65" customHeight="1" x14ac:dyDescent="0.35">
      <c r="B34" s="110"/>
      <c r="C34" s="211"/>
      <c r="D34" s="86"/>
      <c r="E34" s="109"/>
      <c r="F34" s="47" t="e">
        <f t="shared" si="0"/>
        <v>#DIV/0!</v>
      </c>
      <c r="G34" s="204"/>
      <c r="H34" s="122">
        <f>Opgørelse!J2</f>
        <v>0</v>
      </c>
      <c r="I34" s="134" t="e">
        <f t="shared" si="2"/>
        <v>#DIV/0!</v>
      </c>
      <c r="J34" s="190"/>
      <c r="L34" s="4"/>
      <c r="M34" s="14"/>
    </row>
    <row r="35" spans="2:14" ht="21" customHeight="1" x14ac:dyDescent="0.35">
      <c r="B35" s="110"/>
      <c r="C35" s="211"/>
      <c r="D35" s="86"/>
      <c r="E35" s="109"/>
      <c r="F35" s="47" t="e">
        <f t="shared" si="0"/>
        <v>#DIV/0!</v>
      </c>
      <c r="G35" s="204"/>
      <c r="H35" s="48">
        <f>Opgørelse!K2</f>
        <v>0</v>
      </c>
      <c r="I35" s="134" t="e">
        <f t="shared" si="2"/>
        <v>#DIV/0!</v>
      </c>
      <c r="J35" s="191"/>
      <c r="L35" s="4"/>
      <c r="M35" s="14"/>
      <c r="N35" s="4"/>
    </row>
    <row r="36" spans="2:14" ht="20.149999999999999" customHeight="1" x14ac:dyDescent="0.35">
      <c r="B36" s="112"/>
      <c r="C36" s="211"/>
      <c r="D36" s="87"/>
      <c r="E36" s="109"/>
      <c r="F36" s="47" t="e">
        <f t="shared" si="0"/>
        <v>#DIV/0!</v>
      </c>
      <c r="G36" s="204"/>
      <c r="H36" s="48">
        <f>Opgørelse!L2</f>
        <v>0</v>
      </c>
      <c r="I36" s="134" t="e">
        <f t="shared" si="2"/>
        <v>#DIV/0!</v>
      </c>
      <c r="J36" s="190"/>
      <c r="L36" s="4"/>
      <c r="M36" s="14"/>
      <c r="N36" s="4"/>
    </row>
    <row r="37" spans="2:14" ht="22.25" customHeight="1" x14ac:dyDescent="0.35">
      <c r="B37" s="112"/>
      <c r="C37" s="211"/>
      <c r="D37" s="87"/>
      <c r="E37" s="109"/>
      <c r="F37" s="47" t="e">
        <f t="shared" si="0"/>
        <v>#DIV/0!</v>
      </c>
      <c r="G37" s="204"/>
      <c r="H37" s="48">
        <f>Opgørelse!M2</f>
        <v>0</v>
      </c>
      <c r="I37" s="134" t="e">
        <f t="shared" si="2"/>
        <v>#DIV/0!</v>
      </c>
      <c r="J37" s="191"/>
      <c r="L37" s="4"/>
      <c r="M37" s="14"/>
      <c r="N37" s="4"/>
    </row>
    <row r="38" spans="2:14" ht="20.399999999999999" customHeight="1" thickBot="1" x14ac:dyDescent="0.4">
      <c r="B38" s="112"/>
      <c r="C38" s="211"/>
      <c r="D38" s="87"/>
      <c r="E38" s="109"/>
      <c r="F38" s="47" t="e">
        <f t="shared" si="0"/>
        <v>#DIV/0!</v>
      </c>
      <c r="G38" s="204"/>
      <c r="H38" s="48">
        <f>Opgørelse!N2</f>
        <v>0</v>
      </c>
      <c r="I38" s="134" t="e">
        <f t="shared" si="2"/>
        <v>#DIV/0!</v>
      </c>
      <c r="J38" s="191"/>
      <c r="L38" s="4"/>
      <c r="M38" s="14"/>
    </row>
    <row r="39" spans="2:14" ht="20.149999999999999" customHeight="1" thickBot="1" x14ac:dyDescent="0.4">
      <c r="B39" s="38" t="s">
        <v>176</v>
      </c>
      <c r="C39" s="39"/>
      <c r="D39" s="40"/>
      <c r="E39" s="24">
        <f>SUM(E31:E38)</f>
        <v>0</v>
      </c>
      <c r="F39" s="17" t="e">
        <f>SUM(F31:F38)</f>
        <v>#DIV/0!</v>
      </c>
      <c r="G39" s="18"/>
      <c r="H39" s="24">
        <f>SUM(H31:H38)</f>
        <v>0</v>
      </c>
      <c r="I39" s="133" t="e">
        <f>SUM(I31:I38)</f>
        <v>#DIV/0!</v>
      </c>
      <c r="J39" s="197"/>
      <c r="L39" s="4"/>
      <c r="M39" s="14"/>
    </row>
    <row r="40" spans="2:14" ht="20.149999999999999" customHeight="1" thickBot="1" x14ac:dyDescent="0.4">
      <c r="D40" s="1"/>
      <c r="G40" s="1"/>
      <c r="J40" s="194"/>
      <c r="K40" s="1"/>
      <c r="L40" s="4"/>
      <c r="M40" s="14"/>
    </row>
    <row r="41" spans="2:14" ht="35.4" customHeight="1" x14ac:dyDescent="0.35">
      <c r="B41" s="150" t="s">
        <v>13</v>
      </c>
      <c r="C41" s="167" t="s">
        <v>174</v>
      </c>
      <c r="D41" s="167" t="s">
        <v>179</v>
      </c>
      <c r="E41" s="167"/>
      <c r="F41" s="167"/>
      <c r="G41" s="167" t="s">
        <v>179</v>
      </c>
      <c r="H41" s="167"/>
      <c r="I41" s="167"/>
      <c r="J41" s="198"/>
      <c r="L41" s="4"/>
    </row>
    <row r="42" spans="2:14" ht="25.75" customHeight="1" x14ac:dyDescent="0.35">
      <c r="B42" s="113" t="s">
        <v>216</v>
      </c>
      <c r="C42" s="171"/>
      <c r="D42" s="88"/>
      <c r="E42" s="109"/>
      <c r="F42" s="47" t="e">
        <f>+E42/D$2</f>
        <v>#DIV/0!</v>
      </c>
      <c r="G42" s="205"/>
      <c r="H42" s="48">
        <f>Opgørelse!O2</f>
        <v>0</v>
      </c>
      <c r="I42" s="126" t="e">
        <f>H42/(G$2+G$9)</f>
        <v>#DIV/0!</v>
      </c>
      <c r="J42" s="196"/>
      <c r="L42" s="4"/>
    </row>
    <row r="43" spans="2:14" ht="21.65" customHeight="1" x14ac:dyDescent="0.35">
      <c r="B43" s="113"/>
      <c r="C43" s="171"/>
      <c r="D43" s="88"/>
      <c r="E43" s="109"/>
      <c r="F43" s="47" t="e">
        <f t="shared" ref="F43:F46" si="3">+E43/D$2</f>
        <v>#DIV/0!</v>
      </c>
      <c r="G43" s="205"/>
      <c r="H43" s="48">
        <f>Opgørelse!P$2</f>
        <v>0</v>
      </c>
      <c r="I43" s="126" t="e">
        <f>H43/(G$2+G$9)</f>
        <v>#DIV/0!</v>
      </c>
      <c r="J43" s="196"/>
      <c r="L43" s="4"/>
    </row>
    <row r="44" spans="2:14" ht="22.75" customHeight="1" x14ac:dyDescent="0.35">
      <c r="B44" s="113"/>
      <c r="C44" s="171"/>
      <c r="D44" s="88"/>
      <c r="E44" s="109"/>
      <c r="F44" s="47" t="e">
        <f t="shared" si="3"/>
        <v>#DIV/0!</v>
      </c>
      <c r="G44" s="205"/>
      <c r="H44" s="48">
        <f>Opgørelse!Q$2</f>
        <v>0</v>
      </c>
      <c r="I44" s="126" t="e">
        <f>H44/(G$2+G$9)</f>
        <v>#DIV/0!</v>
      </c>
      <c r="J44" s="196"/>
      <c r="L44" s="4"/>
    </row>
    <row r="45" spans="2:14" ht="22.75" customHeight="1" x14ac:dyDescent="0.35">
      <c r="B45" s="113"/>
      <c r="C45" s="172"/>
      <c r="D45" s="166"/>
      <c r="E45" s="161"/>
      <c r="F45" s="126" t="e">
        <f t="shared" ref="F45" si="4">+E45/D$2</f>
        <v>#DIV/0!</v>
      </c>
      <c r="G45" s="209"/>
      <c r="H45" s="207">
        <f>Opgørelse!R$2</f>
        <v>0</v>
      </c>
      <c r="I45" s="126" t="e">
        <f>H45/(G$2+G$9)</f>
        <v>#DIV/0!</v>
      </c>
      <c r="J45" s="190"/>
      <c r="L45" s="4"/>
    </row>
    <row r="46" spans="2:14" ht="20.149999999999999" customHeight="1" thickBot="1" x14ac:dyDescent="0.4">
      <c r="B46" s="160" t="s">
        <v>173</v>
      </c>
      <c r="C46" s="172"/>
      <c r="D46" s="166"/>
      <c r="E46" s="163"/>
      <c r="F46" s="206" t="e">
        <f t="shared" si="3"/>
        <v>#DIV/0!</v>
      </c>
      <c r="G46" s="209"/>
      <c r="H46" s="207">
        <f>Opgørelse!S$2</f>
        <v>0</v>
      </c>
      <c r="I46" s="126" t="e">
        <f>H46/(G$2+G$9)</f>
        <v>#DIV/0!</v>
      </c>
      <c r="J46" s="190"/>
      <c r="L46" s="4"/>
    </row>
    <row r="47" spans="2:14" ht="26.75" customHeight="1" thickBot="1" x14ac:dyDescent="0.4">
      <c r="B47" s="159" t="s">
        <v>177</v>
      </c>
      <c r="C47" s="164"/>
      <c r="D47" s="165"/>
      <c r="E47" s="162">
        <f>SUM(E42:E46)</f>
        <v>0</v>
      </c>
      <c r="F47" s="19" t="e">
        <f>SUM(F42:F46)</f>
        <v>#DIV/0!</v>
      </c>
      <c r="G47" s="208"/>
      <c r="H47" s="8">
        <f>SUM(H42:H46)</f>
        <v>0</v>
      </c>
      <c r="I47" s="133" t="e">
        <f>SUM(I42:I46)</f>
        <v>#DIV/0!</v>
      </c>
      <c r="J47" s="197"/>
      <c r="M47" s="14"/>
    </row>
    <row r="49" spans="2:9" x14ac:dyDescent="0.35">
      <c r="B49" s="213" t="s">
        <v>97</v>
      </c>
      <c r="C49" s="213"/>
      <c r="D49" s="213"/>
      <c r="E49" s="213"/>
    </row>
    <row r="50" spans="2:9" ht="15.75" customHeight="1" x14ac:dyDescent="0.35">
      <c r="B50" s="212" t="s">
        <v>94</v>
      </c>
      <c r="C50" s="212"/>
      <c r="D50" s="212"/>
      <c r="E50" s="212"/>
    </row>
    <row r="51" spans="2:9" ht="18" customHeight="1" x14ac:dyDescent="0.35">
      <c r="B51" s="242" t="s">
        <v>113</v>
      </c>
      <c r="C51" s="243"/>
      <c r="D51" s="243"/>
      <c r="E51" s="243"/>
    </row>
    <row r="52" spans="2:9" ht="74.400000000000006" customHeight="1" x14ac:dyDescent="0.35">
      <c r="B52" s="221" t="s">
        <v>203</v>
      </c>
      <c r="C52" s="222"/>
      <c r="D52" s="222"/>
      <c r="E52" s="222"/>
      <c r="F52" s="222"/>
      <c r="G52" s="222"/>
      <c r="H52" s="222"/>
      <c r="I52" s="222"/>
    </row>
    <row r="53" spans="2:9" ht="33" customHeight="1" x14ac:dyDescent="0.35">
      <c r="B53" s="224" t="s">
        <v>204</v>
      </c>
      <c r="C53" s="224"/>
      <c r="D53" s="224"/>
      <c r="E53" s="224"/>
      <c r="F53" s="224"/>
      <c r="G53" s="224"/>
      <c r="H53" s="224"/>
      <c r="I53" s="224"/>
    </row>
    <row r="54" spans="2:9" ht="37.75" customHeight="1" x14ac:dyDescent="0.35">
      <c r="B54" s="223" t="s">
        <v>172</v>
      </c>
      <c r="C54" s="223"/>
      <c r="D54" s="223"/>
      <c r="E54" s="223"/>
      <c r="F54" s="223"/>
      <c r="G54" s="223"/>
      <c r="H54" s="223"/>
      <c r="I54" s="223"/>
    </row>
    <row r="55" spans="2:9" x14ac:dyDescent="0.35">
      <c r="B55" s="223" t="s">
        <v>171</v>
      </c>
      <c r="C55" s="223"/>
      <c r="D55" s="223"/>
      <c r="E55" s="223"/>
      <c r="F55" s="223"/>
      <c r="G55" s="223"/>
      <c r="H55" s="223"/>
      <c r="I55" s="223"/>
    </row>
    <row r="56" spans="2:9" ht="46.25" customHeight="1" x14ac:dyDescent="0.35">
      <c r="B56" s="224" t="s">
        <v>202</v>
      </c>
      <c r="C56" s="224"/>
      <c r="D56" s="224"/>
      <c r="E56" s="224"/>
      <c r="F56" s="224"/>
      <c r="G56" s="224"/>
      <c r="H56" s="224"/>
      <c r="I56" s="224"/>
    </row>
  </sheetData>
  <mergeCells count="25">
    <mergeCell ref="J2:J3"/>
    <mergeCell ref="B56:I56"/>
    <mergeCell ref="B50:E50"/>
    <mergeCell ref="B49:E49"/>
    <mergeCell ref="B51:E51"/>
    <mergeCell ref="B55:I55"/>
    <mergeCell ref="H2:I3"/>
    <mergeCell ref="E2:F3"/>
    <mergeCell ref="B2:C2"/>
    <mergeCell ref="B3:C3"/>
    <mergeCell ref="B4:C4"/>
    <mergeCell ref="B13:I13"/>
    <mergeCell ref="B18:I18"/>
    <mergeCell ref="B10:D10"/>
    <mergeCell ref="B1:I1"/>
    <mergeCell ref="B52:I52"/>
    <mergeCell ref="B54:I54"/>
    <mergeCell ref="B53:I53"/>
    <mergeCell ref="B11:D11"/>
    <mergeCell ref="B12:D12"/>
    <mergeCell ref="B14:D14"/>
    <mergeCell ref="B15:D15"/>
    <mergeCell ref="B16:D16"/>
    <mergeCell ref="B17:D17"/>
    <mergeCell ref="B19:D19"/>
  </mergeCells>
  <printOptions horizontalCentered="1"/>
  <pageMargins left="0.23622047244094491" right="0.23622047244094491" top="0.74803149606299213" bottom="0.74803149606299213" header="0.31496062992125984" footer="0.31496062992125984"/>
  <pageSetup paperSize="9" scale="70"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pageSetUpPr fitToPage="1"/>
  </sheetPr>
  <dimension ref="B1:V64"/>
  <sheetViews>
    <sheetView zoomScale="60" zoomScaleNormal="60" workbookViewId="0">
      <pane xSplit="2" ySplit="3" topLeftCell="C19" activePane="bottomRight" state="frozen"/>
      <selection pane="topRight" activeCell="C1" sqref="C1"/>
      <selection pane="bottomLeft" activeCell="A4" sqref="A4"/>
      <selection pane="bottomRight" activeCell="R56" sqref="R56"/>
    </sheetView>
  </sheetViews>
  <sheetFormatPr defaultColWidth="9.08984375" defaultRowHeight="15.5" x14ac:dyDescent="0.35"/>
  <cols>
    <col min="1" max="1" width="4.54296875" style="1" customWidth="1"/>
    <col min="2" max="2" width="10.54296875" style="59" customWidth="1"/>
    <col min="3" max="6" width="14.36328125" style="1" customWidth="1"/>
    <col min="7" max="7" width="12.90625" style="1" customWidth="1"/>
    <col min="8" max="8" width="15.6328125" style="1" customWidth="1"/>
    <col min="9" max="9" width="16.54296875" style="1" customWidth="1"/>
    <col min="10" max="10" width="14.36328125" style="1" customWidth="1"/>
    <col min="11" max="11" width="14.08984375" style="1" customWidth="1"/>
    <col min="12" max="12" width="11.453125" style="1" customWidth="1"/>
    <col min="13" max="13" width="16.81640625" style="1" customWidth="1"/>
    <col min="14" max="14" width="14.1796875" style="1" customWidth="1"/>
    <col min="15" max="15" width="14.6328125" style="1" customWidth="1"/>
    <col min="16" max="16" width="13.36328125" style="1" customWidth="1"/>
    <col min="17" max="17" width="13.453125" style="1" customWidth="1"/>
    <col min="18" max="19" width="16.6328125" style="1" customWidth="1"/>
    <col min="20" max="20" width="14" style="58" customWidth="1"/>
    <col min="21" max="21" width="35.6328125" style="1" bestFit="1" customWidth="1"/>
    <col min="22" max="22" width="15.54296875" style="1" customWidth="1"/>
    <col min="23" max="23" width="9.08984375" style="1"/>
    <col min="24" max="24" width="18" style="1" customWidth="1"/>
    <col min="25" max="16384" width="9.08984375" style="1"/>
  </cols>
  <sheetData>
    <row r="1" spans="2:22" ht="16" thickBot="1" x14ac:dyDescent="0.4"/>
    <row r="2" spans="2:22" x14ac:dyDescent="0.35">
      <c r="B2" s="60" t="s">
        <v>93</v>
      </c>
      <c r="C2" s="61">
        <f>SUM(C4:C99)</f>
        <v>0</v>
      </c>
      <c r="D2" s="61">
        <f>SUM(D4:D99)</f>
        <v>0</v>
      </c>
      <c r="E2" s="61">
        <f>SUM(E4:E99)</f>
        <v>0</v>
      </c>
      <c r="F2" s="61">
        <f>SUM(F4:F99)</f>
        <v>0</v>
      </c>
      <c r="G2" s="61">
        <f t="shared" ref="G2:S2" si="0">SUM(G4:G99)</f>
        <v>0</v>
      </c>
      <c r="H2" s="61">
        <f t="shared" si="0"/>
        <v>0</v>
      </c>
      <c r="I2" s="61">
        <f t="shared" si="0"/>
        <v>0</v>
      </c>
      <c r="J2" s="61">
        <f t="shared" si="0"/>
        <v>0</v>
      </c>
      <c r="K2" s="61">
        <f t="shared" si="0"/>
        <v>0</v>
      </c>
      <c r="L2" s="61">
        <f t="shared" si="0"/>
        <v>0</v>
      </c>
      <c r="M2" s="61">
        <f t="shared" si="0"/>
        <v>0</v>
      </c>
      <c r="N2" s="61">
        <f t="shared" si="0"/>
        <v>0</v>
      </c>
      <c r="O2" s="61">
        <f t="shared" si="0"/>
        <v>0</v>
      </c>
      <c r="P2" s="61">
        <f t="shared" si="0"/>
        <v>0</v>
      </c>
      <c r="Q2" s="61">
        <f t="shared" si="0"/>
        <v>0</v>
      </c>
      <c r="R2" s="61">
        <f t="shared" si="0"/>
        <v>0</v>
      </c>
      <c r="S2" s="61">
        <f t="shared" si="0"/>
        <v>0</v>
      </c>
      <c r="T2" s="108">
        <f>SUM(C2:Q2)</f>
        <v>0</v>
      </c>
    </row>
    <row r="3" spans="2:22" s="56" customFormat="1" ht="47" thickBot="1" x14ac:dyDescent="0.4">
      <c r="B3" s="62"/>
      <c r="C3" s="83" t="s">
        <v>79</v>
      </c>
      <c r="D3" s="83" t="s">
        <v>186</v>
      </c>
      <c r="E3" s="83" t="str">
        <f>'Budget og regnskab'!B25</f>
        <v>Betalt rengøring og lign.</v>
      </c>
      <c r="F3" s="83" t="str">
        <f>'Budget og regnskab'!B26</f>
        <v>Eventuelle skader/mangler</v>
      </c>
      <c r="G3" s="83" t="str">
        <f>'Budget og regnskab'!B31</f>
        <v>Ærme-mærker</v>
      </c>
      <c r="H3" s="83">
        <f>'Budget og regnskab'!B32</f>
        <v>0</v>
      </c>
      <c r="I3" s="83">
        <f>'Budget og regnskab'!B33</f>
        <v>0</v>
      </c>
      <c r="J3" s="83">
        <f>'Budget og regnskab'!B34</f>
        <v>0</v>
      </c>
      <c r="K3" s="83">
        <f>'Budget og regnskab'!B35</f>
        <v>0</v>
      </c>
      <c r="L3" s="83">
        <f>'Budget og regnskab'!B36</f>
        <v>0</v>
      </c>
      <c r="M3" s="83">
        <f>'Budget og regnskab'!B37</f>
        <v>0</v>
      </c>
      <c r="N3" s="83">
        <f>'Budget og regnskab'!B38</f>
        <v>0</v>
      </c>
      <c r="O3" s="83" t="str">
        <f>'Budget og regnskab'!B42</f>
        <v>Eks. Post 1</v>
      </c>
      <c r="P3" s="83">
        <f>'Budget og regnskab'!B43</f>
        <v>0</v>
      </c>
      <c r="Q3" s="83">
        <f>'Budget og regnskab'!B44</f>
        <v>0</v>
      </c>
      <c r="R3" s="84">
        <f>'Budget og regnskab'!B45</f>
        <v>0</v>
      </c>
      <c r="S3" s="84" t="str">
        <f>'Budget og regnskab'!B46</f>
        <v>Øvrige materialer til aktiviteten</v>
      </c>
      <c r="T3" s="85" t="s">
        <v>178</v>
      </c>
    </row>
    <row r="4" spans="2:22" x14ac:dyDescent="0.35">
      <c r="B4" s="63" t="s">
        <v>18</v>
      </c>
      <c r="C4" s="138"/>
      <c r="D4" s="138"/>
      <c r="E4" s="138"/>
      <c r="F4" s="138"/>
      <c r="G4" s="114"/>
      <c r="H4" s="114"/>
      <c r="I4" s="114"/>
      <c r="J4" s="114"/>
      <c r="K4" s="114"/>
      <c r="L4" s="114"/>
      <c r="M4" s="114"/>
      <c r="N4" s="115"/>
      <c r="O4" s="114"/>
      <c r="P4" s="114"/>
      <c r="Q4" s="114"/>
      <c r="R4" s="116"/>
      <c r="S4" s="116"/>
      <c r="T4" s="66">
        <f t="shared" ref="T4:T35" si="1">SUM(C4:Q4)</f>
        <v>0</v>
      </c>
      <c r="U4" s="58"/>
    </row>
    <row r="5" spans="2:22" x14ac:dyDescent="0.35">
      <c r="B5" s="64" t="s">
        <v>19</v>
      </c>
      <c r="C5" s="139"/>
      <c r="D5" s="139"/>
      <c r="E5" s="139"/>
      <c r="F5" s="139"/>
      <c r="G5" s="117"/>
      <c r="H5" s="117"/>
      <c r="I5" s="114"/>
      <c r="J5" s="117"/>
      <c r="K5" s="117"/>
      <c r="L5" s="117"/>
      <c r="M5" s="117"/>
      <c r="N5" s="117"/>
      <c r="O5" s="117"/>
      <c r="P5" s="117"/>
      <c r="Q5" s="117"/>
      <c r="R5" s="116"/>
      <c r="S5" s="116"/>
      <c r="T5" s="66">
        <f t="shared" si="1"/>
        <v>0</v>
      </c>
      <c r="U5" s="58"/>
    </row>
    <row r="6" spans="2:22" x14ac:dyDescent="0.35">
      <c r="B6" s="64" t="s">
        <v>20</v>
      </c>
      <c r="C6" s="139"/>
      <c r="D6" s="139"/>
      <c r="E6" s="139"/>
      <c r="F6" s="139"/>
      <c r="G6" s="117"/>
      <c r="H6" s="117"/>
      <c r="I6" s="117"/>
      <c r="J6" s="117"/>
      <c r="K6" s="117"/>
      <c r="L6" s="117"/>
      <c r="M6" s="117"/>
      <c r="N6" s="117"/>
      <c r="O6" s="117"/>
      <c r="P6" s="117"/>
      <c r="Q6" s="117"/>
      <c r="R6" s="116"/>
      <c r="S6" s="116"/>
      <c r="T6" s="66">
        <f t="shared" si="1"/>
        <v>0</v>
      </c>
      <c r="U6" s="58"/>
    </row>
    <row r="7" spans="2:22" x14ac:dyDescent="0.35">
      <c r="B7" s="64" t="s">
        <v>21</v>
      </c>
      <c r="C7" s="139"/>
      <c r="D7" s="139"/>
      <c r="E7" s="139"/>
      <c r="F7" s="139"/>
      <c r="G7" s="117"/>
      <c r="H7" s="117"/>
      <c r="I7" s="117"/>
      <c r="J7" s="117"/>
      <c r="K7" s="117"/>
      <c r="L7" s="117"/>
      <c r="M7" s="117"/>
      <c r="N7" s="117"/>
      <c r="O7" s="117"/>
      <c r="P7" s="117"/>
      <c r="Q7" s="117"/>
      <c r="R7" s="116"/>
      <c r="S7" s="116"/>
      <c r="T7" s="66">
        <f t="shared" si="1"/>
        <v>0</v>
      </c>
      <c r="U7" s="58"/>
    </row>
    <row r="8" spans="2:22" x14ac:dyDescent="0.35">
      <c r="B8" s="64" t="s">
        <v>22</v>
      </c>
      <c r="C8" s="139"/>
      <c r="D8" s="139"/>
      <c r="E8" s="139"/>
      <c r="F8" s="139"/>
      <c r="G8" s="117"/>
      <c r="H8" s="117"/>
      <c r="I8" s="117"/>
      <c r="J8" s="117"/>
      <c r="K8" s="117"/>
      <c r="L8" s="117"/>
      <c r="M8" s="117"/>
      <c r="N8" s="117"/>
      <c r="O8" s="117"/>
      <c r="P8" s="117"/>
      <c r="Q8" s="117"/>
      <c r="R8" s="116"/>
      <c r="S8" s="116"/>
      <c r="T8" s="66">
        <f t="shared" si="1"/>
        <v>0</v>
      </c>
      <c r="U8" s="58"/>
    </row>
    <row r="9" spans="2:22" x14ac:dyDescent="0.35">
      <c r="B9" s="64" t="s">
        <v>23</v>
      </c>
      <c r="C9" s="139"/>
      <c r="D9" s="139"/>
      <c r="E9" s="139"/>
      <c r="F9" s="139"/>
      <c r="G9" s="117"/>
      <c r="H9" s="117"/>
      <c r="I9" s="117"/>
      <c r="J9" s="117"/>
      <c r="K9" s="117"/>
      <c r="L9" s="117"/>
      <c r="M9" s="117"/>
      <c r="N9" s="117"/>
      <c r="O9" s="117"/>
      <c r="P9" s="117"/>
      <c r="Q9" s="117"/>
      <c r="R9" s="116"/>
      <c r="S9" s="116"/>
      <c r="T9" s="66">
        <f t="shared" si="1"/>
        <v>0</v>
      </c>
      <c r="U9" s="58"/>
    </row>
    <row r="10" spans="2:22" x14ac:dyDescent="0.35">
      <c r="B10" s="64" t="s">
        <v>24</v>
      </c>
      <c r="C10" s="139"/>
      <c r="D10" s="139"/>
      <c r="E10" s="139"/>
      <c r="F10" s="139"/>
      <c r="G10" s="117"/>
      <c r="H10" s="117"/>
      <c r="I10" s="117"/>
      <c r="J10" s="117"/>
      <c r="K10" s="117"/>
      <c r="L10" s="117"/>
      <c r="M10" s="117"/>
      <c r="N10" s="117"/>
      <c r="O10" s="117"/>
      <c r="P10" s="117"/>
      <c r="Q10" s="117"/>
      <c r="R10" s="116"/>
      <c r="S10" s="116"/>
      <c r="T10" s="66">
        <f t="shared" si="1"/>
        <v>0</v>
      </c>
      <c r="U10" s="58"/>
    </row>
    <row r="11" spans="2:22" x14ac:dyDescent="0.35">
      <c r="B11" s="64" t="s">
        <v>25</v>
      </c>
      <c r="C11" s="139"/>
      <c r="D11" s="139"/>
      <c r="E11" s="139"/>
      <c r="F11" s="139"/>
      <c r="G11" s="117"/>
      <c r="H11" s="117"/>
      <c r="I11" s="117"/>
      <c r="J11" s="117"/>
      <c r="K11" s="117"/>
      <c r="L11" s="117"/>
      <c r="M11" s="117"/>
      <c r="N11" s="117"/>
      <c r="O11" s="117"/>
      <c r="P11" s="117"/>
      <c r="Q11" s="117"/>
      <c r="R11" s="116"/>
      <c r="S11" s="116"/>
      <c r="T11" s="66">
        <f t="shared" si="1"/>
        <v>0</v>
      </c>
      <c r="U11" s="58"/>
    </row>
    <row r="12" spans="2:22" x14ac:dyDescent="0.35">
      <c r="B12" s="64" t="s">
        <v>26</v>
      </c>
      <c r="C12" s="139"/>
      <c r="D12" s="139"/>
      <c r="E12" s="139"/>
      <c r="F12" s="139"/>
      <c r="G12" s="117"/>
      <c r="H12" s="117"/>
      <c r="I12" s="117"/>
      <c r="J12" s="117"/>
      <c r="K12" s="117"/>
      <c r="L12" s="117"/>
      <c r="M12" s="117"/>
      <c r="N12" s="117"/>
      <c r="O12" s="117"/>
      <c r="P12" s="117"/>
      <c r="Q12" s="117"/>
      <c r="R12" s="116"/>
      <c r="S12" s="116"/>
      <c r="T12" s="66">
        <f t="shared" si="1"/>
        <v>0</v>
      </c>
      <c r="U12" s="58"/>
    </row>
    <row r="13" spans="2:22" x14ac:dyDescent="0.35">
      <c r="B13" s="64" t="s">
        <v>27</v>
      </c>
      <c r="C13" s="139"/>
      <c r="D13" s="139"/>
      <c r="E13" s="139"/>
      <c r="F13" s="139"/>
      <c r="G13" s="117"/>
      <c r="H13" s="117"/>
      <c r="I13" s="117"/>
      <c r="J13" s="117"/>
      <c r="K13" s="117"/>
      <c r="L13" s="117"/>
      <c r="M13" s="117"/>
      <c r="N13" s="117"/>
      <c r="O13" s="117"/>
      <c r="P13" s="117"/>
      <c r="Q13" s="117"/>
      <c r="R13" s="116"/>
      <c r="S13" s="116"/>
      <c r="T13" s="66">
        <f t="shared" si="1"/>
        <v>0</v>
      </c>
      <c r="U13" s="58"/>
    </row>
    <row r="14" spans="2:22" x14ac:dyDescent="0.35">
      <c r="B14" s="64" t="s">
        <v>28</v>
      </c>
      <c r="C14" s="139"/>
      <c r="D14" s="139"/>
      <c r="E14" s="139"/>
      <c r="F14" s="139"/>
      <c r="G14" s="117"/>
      <c r="H14" s="117"/>
      <c r="I14" s="117"/>
      <c r="J14" s="117"/>
      <c r="K14" s="117"/>
      <c r="L14" s="117"/>
      <c r="M14" s="117"/>
      <c r="N14" s="117"/>
      <c r="O14" s="117"/>
      <c r="P14" s="117"/>
      <c r="Q14" s="117"/>
      <c r="R14" s="116"/>
      <c r="S14" s="116"/>
      <c r="T14" s="66">
        <f t="shared" si="1"/>
        <v>0</v>
      </c>
      <c r="U14" s="58"/>
    </row>
    <row r="15" spans="2:22" x14ac:dyDescent="0.35">
      <c r="B15" s="64" t="s">
        <v>29</v>
      </c>
      <c r="C15" s="139"/>
      <c r="D15" s="139"/>
      <c r="E15" s="139"/>
      <c r="F15" s="139"/>
      <c r="G15" s="117"/>
      <c r="H15" s="117"/>
      <c r="I15" s="117"/>
      <c r="J15" s="117"/>
      <c r="K15" s="117"/>
      <c r="L15" s="117"/>
      <c r="M15" s="117"/>
      <c r="N15" s="117"/>
      <c r="O15" s="117"/>
      <c r="P15" s="117"/>
      <c r="Q15" s="117"/>
      <c r="R15" s="116"/>
      <c r="S15" s="116"/>
      <c r="T15" s="66">
        <f t="shared" si="1"/>
        <v>0</v>
      </c>
      <c r="U15" s="58"/>
      <c r="V15" s="58"/>
    </row>
    <row r="16" spans="2:22" x14ac:dyDescent="0.35">
      <c r="B16" s="64" t="s">
        <v>30</v>
      </c>
      <c r="C16" s="139"/>
      <c r="D16" s="139"/>
      <c r="E16" s="139"/>
      <c r="F16" s="139"/>
      <c r="G16" s="117"/>
      <c r="H16" s="117"/>
      <c r="I16" s="117"/>
      <c r="J16" s="117"/>
      <c r="K16" s="117"/>
      <c r="L16" s="117"/>
      <c r="M16" s="117"/>
      <c r="N16" s="117"/>
      <c r="O16" s="117"/>
      <c r="P16" s="117"/>
      <c r="Q16" s="117"/>
      <c r="R16" s="116"/>
      <c r="S16" s="116"/>
      <c r="T16" s="66">
        <f t="shared" si="1"/>
        <v>0</v>
      </c>
      <c r="U16" s="58"/>
    </row>
    <row r="17" spans="2:22" x14ac:dyDescent="0.35">
      <c r="B17" s="64" t="s">
        <v>31</v>
      </c>
      <c r="C17" s="139"/>
      <c r="D17" s="139"/>
      <c r="E17" s="139"/>
      <c r="F17" s="139"/>
      <c r="G17" s="117"/>
      <c r="H17" s="117"/>
      <c r="I17" s="117"/>
      <c r="J17" s="117"/>
      <c r="K17" s="117"/>
      <c r="L17" s="117"/>
      <c r="M17" s="117"/>
      <c r="N17" s="117"/>
      <c r="O17" s="117"/>
      <c r="P17" s="117"/>
      <c r="Q17" s="117"/>
      <c r="R17" s="116"/>
      <c r="S17" s="116"/>
      <c r="T17" s="66">
        <f t="shared" si="1"/>
        <v>0</v>
      </c>
      <c r="U17" s="58"/>
    </row>
    <row r="18" spans="2:22" x14ac:dyDescent="0.35">
      <c r="B18" s="64" t="s">
        <v>32</v>
      </c>
      <c r="C18" s="139"/>
      <c r="D18" s="139"/>
      <c r="E18" s="139"/>
      <c r="F18" s="139"/>
      <c r="G18" s="117"/>
      <c r="H18" s="117"/>
      <c r="I18" s="117"/>
      <c r="J18" s="117"/>
      <c r="K18" s="117"/>
      <c r="L18" s="117"/>
      <c r="M18" s="117"/>
      <c r="N18" s="117"/>
      <c r="O18" s="117"/>
      <c r="P18" s="117"/>
      <c r="Q18" s="117"/>
      <c r="R18" s="116"/>
      <c r="S18" s="116"/>
      <c r="T18" s="66">
        <f t="shared" si="1"/>
        <v>0</v>
      </c>
      <c r="U18" s="58"/>
    </row>
    <row r="19" spans="2:22" x14ac:dyDescent="0.35">
      <c r="B19" s="64" t="s">
        <v>33</v>
      </c>
      <c r="C19" s="139"/>
      <c r="D19" s="139"/>
      <c r="E19" s="139"/>
      <c r="F19" s="139"/>
      <c r="G19" s="117"/>
      <c r="H19" s="117"/>
      <c r="I19" s="117"/>
      <c r="J19" s="117"/>
      <c r="K19" s="117"/>
      <c r="L19" s="117"/>
      <c r="M19" s="117"/>
      <c r="N19" s="117"/>
      <c r="O19" s="117"/>
      <c r="P19" s="117"/>
      <c r="Q19" s="117"/>
      <c r="R19" s="116"/>
      <c r="S19" s="116"/>
      <c r="T19" s="66">
        <f t="shared" si="1"/>
        <v>0</v>
      </c>
      <c r="U19" s="58"/>
    </row>
    <row r="20" spans="2:22" x14ac:dyDescent="0.35">
      <c r="B20" s="64" t="s">
        <v>34</v>
      </c>
      <c r="C20" s="139"/>
      <c r="D20" s="139"/>
      <c r="E20" s="139"/>
      <c r="F20" s="139"/>
      <c r="G20" s="117"/>
      <c r="H20" s="117"/>
      <c r="I20" s="117"/>
      <c r="J20" s="117"/>
      <c r="K20" s="117"/>
      <c r="L20" s="117"/>
      <c r="M20" s="117"/>
      <c r="N20" s="117"/>
      <c r="O20" s="117"/>
      <c r="P20" s="117"/>
      <c r="Q20" s="117"/>
      <c r="R20" s="116"/>
      <c r="S20" s="116"/>
      <c r="T20" s="66">
        <f t="shared" si="1"/>
        <v>0</v>
      </c>
      <c r="U20" s="58"/>
      <c r="V20" s="58"/>
    </row>
    <row r="21" spans="2:22" x14ac:dyDescent="0.35">
      <c r="B21" s="64" t="s">
        <v>35</v>
      </c>
      <c r="C21" s="139"/>
      <c r="D21" s="139"/>
      <c r="E21" s="139"/>
      <c r="F21" s="139"/>
      <c r="G21" s="117"/>
      <c r="H21" s="117"/>
      <c r="I21" s="117"/>
      <c r="J21" s="117"/>
      <c r="K21" s="117"/>
      <c r="L21" s="117"/>
      <c r="M21" s="117"/>
      <c r="N21" s="117"/>
      <c r="O21" s="117"/>
      <c r="P21" s="117"/>
      <c r="Q21" s="117"/>
      <c r="R21" s="116"/>
      <c r="S21" s="116"/>
      <c r="T21" s="66">
        <f t="shared" si="1"/>
        <v>0</v>
      </c>
    </row>
    <row r="22" spans="2:22" x14ac:dyDescent="0.35">
      <c r="B22" s="64" t="s">
        <v>36</v>
      </c>
      <c r="C22" s="139"/>
      <c r="D22" s="139"/>
      <c r="E22" s="139"/>
      <c r="F22" s="139"/>
      <c r="G22" s="117"/>
      <c r="H22" s="117"/>
      <c r="I22" s="117"/>
      <c r="J22" s="117"/>
      <c r="K22" s="117"/>
      <c r="L22" s="117"/>
      <c r="M22" s="117"/>
      <c r="N22" s="117"/>
      <c r="O22" s="117"/>
      <c r="P22" s="117"/>
      <c r="Q22" s="117"/>
      <c r="R22" s="116"/>
      <c r="S22" s="116"/>
      <c r="T22" s="66">
        <f t="shared" si="1"/>
        <v>0</v>
      </c>
    </row>
    <row r="23" spans="2:22" x14ac:dyDescent="0.35">
      <c r="B23" s="64" t="s">
        <v>37</v>
      </c>
      <c r="C23" s="139"/>
      <c r="D23" s="139"/>
      <c r="E23" s="139"/>
      <c r="F23" s="139"/>
      <c r="G23" s="117"/>
      <c r="H23" s="117"/>
      <c r="I23" s="117"/>
      <c r="J23" s="117"/>
      <c r="K23" s="117"/>
      <c r="L23" s="117"/>
      <c r="M23" s="117"/>
      <c r="N23" s="117"/>
      <c r="O23" s="117"/>
      <c r="P23" s="117"/>
      <c r="Q23" s="117"/>
      <c r="R23" s="116"/>
      <c r="S23" s="116"/>
      <c r="T23" s="66">
        <f t="shared" si="1"/>
        <v>0</v>
      </c>
    </row>
    <row r="24" spans="2:22" x14ac:dyDescent="0.35">
      <c r="B24" s="64" t="s">
        <v>38</v>
      </c>
      <c r="C24" s="139"/>
      <c r="D24" s="139"/>
      <c r="E24" s="139"/>
      <c r="F24" s="139"/>
      <c r="G24" s="117"/>
      <c r="H24" s="117"/>
      <c r="I24" s="117"/>
      <c r="J24" s="117"/>
      <c r="K24" s="117"/>
      <c r="L24" s="117"/>
      <c r="M24" s="117"/>
      <c r="N24" s="117"/>
      <c r="O24" s="117"/>
      <c r="P24" s="117"/>
      <c r="Q24" s="117"/>
      <c r="R24" s="116"/>
      <c r="S24" s="116"/>
      <c r="T24" s="66">
        <f t="shared" si="1"/>
        <v>0</v>
      </c>
    </row>
    <row r="25" spans="2:22" x14ac:dyDescent="0.35">
      <c r="B25" s="64" t="s">
        <v>39</v>
      </c>
      <c r="C25" s="139"/>
      <c r="D25" s="139"/>
      <c r="E25" s="139"/>
      <c r="F25" s="139"/>
      <c r="G25" s="117"/>
      <c r="H25" s="117"/>
      <c r="I25" s="117"/>
      <c r="J25" s="117"/>
      <c r="K25" s="117"/>
      <c r="L25" s="117"/>
      <c r="M25" s="117"/>
      <c r="N25" s="117"/>
      <c r="O25" s="117"/>
      <c r="P25" s="117"/>
      <c r="Q25" s="117"/>
      <c r="R25" s="116"/>
      <c r="S25" s="116"/>
      <c r="T25" s="66">
        <f t="shared" si="1"/>
        <v>0</v>
      </c>
    </row>
    <row r="26" spans="2:22" x14ac:dyDescent="0.35">
      <c r="B26" s="64" t="s">
        <v>40</v>
      </c>
      <c r="C26" s="139"/>
      <c r="D26" s="139"/>
      <c r="E26" s="139"/>
      <c r="F26" s="139"/>
      <c r="G26" s="117"/>
      <c r="H26" s="117"/>
      <c r="I26" s="117"/>
      <c r="J26" s="117"/>
      <c r="K26" s="117"/>
      <c r="L26" s="117"/>
      <c r="M26" s="117"/>
      <c r="N26" s="117"/>
      <c r="O26" s="117"/>
      <c r="P26" s="117"/>
      <c r="Q26" s="117"/>
      <c r="R26" s="116"/>
      <c r="S26" s="116"/>
      <c r="T26" s="66">
        <f t="shared" si="1"/>
        <v>0</v>
      </c>
    </row>
    <row r="27" spans="2:22" x14ac:dyDescent="0.35">
      <c r="B27" s="64" t="s">
        <v>41</v>
      </c>
      <c r="C27" s="139"/>
      <c r="D27" s="139"/>
      <c r="E27" s="139"/>
      <c r="F27" s="139"/>
      <c r="G27" s="117"/>
      <c r="H27" s="117"/>
      <c r="I27" s="117"/>
      <c r="J27" s="117"/>
      <c r="K27" s="117"/>
      <c r="L27" s="117"/>
      <c r="M27" s="117"/>
      <c r="N27" s="117"/>
      <c r="O27" s="117"/>
      <c r="P27" s="117"/>
      <c r="Q27" s="117"/>
      <c r="R27" s="116"/>
      <c r="S27" s="116"/>
      <c r="T27" s="66">
        <f t="shared" si="1"/>
        <v>0</v>
      </c>
    </row>
    <row r="28" spans="2:22" x14ac:dyDescent="0.35">
      <c r="B28" s="64" t="s">
        <v>42</v>
      </c>
      <c r="C28" s="139"/>
      <c r="D28" s="139"/>
      <c r="E28" s="139"/>
      <c r="F28" s="139"/>
      <c r="G28" s="117"/>
      <c r="H28" s="117"/>
      <c r="I28" s="117"/>
      <c r="J28" s="117"/>
      <c r="K28" s="117"/>
      <c r="L28" s="117"/>
      <c r="M28" s="117"/>
      <c r="N28" s="117"/>
      <c r="O28" s="117"/>
      <c r="P28" s="117"/>
      <c r="Q28" s="117"/>
      <c r="R28" s="116"/>
      <c r="S28" s="116"/>
      <c r="T28" s="66">
        <f t="shared" si="1"/>
        <v>0</v>
      </c>
    </row>
    <row r="29" spans="2:22" x14ac:dyDescent="0.35">
      <c r="B29" s="64" t="s">
        <v>43</v>
      </c>
      <c r="C29" s="139"/>
      <c r="D29" s="139"/>
      <c r="E29" s="139"/>
      <c r="F29" s="139"/>
      <c r="G29" s="117"/>
      <c r="H29" s="117"/>
      <c r="I29" s="117"/>
      <c r="J29" s="117"/>
      <c r="K29" s="117"/>
      <c r="L29" s="117"/>
      <c r="M29" s="117"/>
      <c r="N29" s="117"/>
      <c r="O29" s="117"/>
      <c r="P29" s="117"/>
      <c r="Q29" s="117"/>
      <c r="R29" s="116"/>
      <c r="S29" s="116"/>
      <c r="T29" s="66">
        <f t="shared" si="1"/>
        <v>0</v>
      </c>
    </row>
    <row r="30" spans="2:22" x14ac:dyDescent="0.35">
      <c r="B30" s="64" t="s">
        <v>44</v>
      </c>
      <c r="C30" s="139"/>
      <c r="D30" s="139"/>
      <c r="E30" s="139"/>
      <c r="F30" s="139"/>
      <c r="G30" s="117"/>
      <c r="H30" s="117"/>
      <c r="I30" s="117"/>
      <c r="J30" s="117"/>
      <c r="K30" s="117"/>
      <c r="L30" s="117"/>
      <c r="M30" s="117"/>
      <c r="N30" s="117"/>
      <c r="O30" s="117"/>
      <c r="P30" s="117"/>
      <c r="Q30" s="117"/>
      <c r="R30" s="116"/>
      <c r="S30" s="116"/>
      <c r="T30" s="66">
        <f t="shared" si="1"/>
        <v>0</v>
      </c>
    </row>
    <row r="31" spans="2:22" x14ac:dyDescent="0.35">
      <c r="B31" s="64" t="s">
        <v>45</v>
      </c>
      <c r="C31" s="139"/>
      <c r="D31" s="139"/>
      <c r="E31" s="139"/>
      <c r="F31" s="139"/>
      <c r="G31" s="117"/>
      <c r="H31" s="117"/>
      <c r="I31" s="117"/>
      <c r="J31" s="117"/>
      <c r="K31" s="117"/>
      <c r="L31" s="117"/>
      <c r="M31" s="117"/>
      <c r="N31" s="117"/>
      <c r="O31" s="117"/>
      <c r="P31" s="117"/>
      <c r="Q31" s="117"/>
      <c r="R31" s="116"/>
      <c r="S31" s="116"/>
      <c r="T31" s="66">
        <f t="shared" si="1"/>
        <v>0</v>
      </c>
    </row>
    <row r="32" spans="2:22" x14ac:dyDescent="0.35">
      <c r="B32" s="64" t="s">
        <v>46</v>
      </c>
      <c r="C32" s="139"/>
      <c r="D32" s="139"/>
      <c r="E32" s="139"/>
      <c r="F32" s="139"/>
      <c r="G32" s="117"/>
      <c r="H32" s="117"/>
      <c r="I32" s="117"/>
      <c r="J32" s="117"/>
      <c r="K32" s="117"/>
      <c r="L32" s="117"/>
      <c r="M32" s="117"/>
      <c r="N32" s="117"/>
      <c r="O32" s="117"/>
      <c r="P32" s="117"/>
      <c r="Q32" s="117"/>
      <c r="R32" s="116"/>
      <c r="S32" s="116"/>
      <c r="T32" s="66">
        <f t="shared" si="1"/>
        <v>0</v>
      </c>
    </row>
    <row r="33" spans="2:21" x14ac:dyDescent="0.35">
      <c r="B33" s="64" t="s">
        <v>47</v>
      </c>
      <c r="C33" s="139"/>
      <c r="D33" s="139"/>
      <c r="E33" s="139"/>
      <c r="F33" s="139"/>
      <c r="G33" s="117"/>
      <c r="H33" s="117"/>
      <c r="I33" s="117"/>
      <c r="J33" s="117"/>
      <c r="K33" s="117"/>
      <c r="L33" s="117"/>
      <c r="M33" s="117"/>
      <c r="N33" s="117"/>
      <c r="O33" s="117"/>
      <c r="P33" s="117"/>
      <c r="Q33" s="117"/>
      <c r="R33" s="116"/>
      <c r="S33" s="116"/>
      <c r="T33" s="66">
        <f t="shared" si="1"/>
        <v>0</v>
      </c>
    </row>
    <row r="34" spans="2:21" x14ac:dyDescent="0.35">
      <c r="B34" s="64" t="s">
        <v>48</v>
      </c>
      <c r="C34" s="139"/>
      <c r="D34" s="139"/>
      <c r="E34" s="139"/>
      <c r="F34" s="139"/>
      <c r="G34" s="117"/>
      <c r="H34" s="117"/>
      <c r="I34" s="117"/>
      <c r="J34" s="117"/>
      <c r="K34" s="117"/>
      <c r="L34" s="117"/>
      <c r="M34" s="117"/>
      <c r="N34" s="117"/>
      <c r="O34" s="117"/>
      <c r="P34" s="117"/>
      <c r="Q34" s="117"/>
      <c r="R34" s="116"/>
      <c r="S34" s="116"/>
      <c r="T34" s="66">
        <f t="shared" si="1"/>
        <v>0</v>
      </c>
    </row>
    <row r="35" spans="2:21" x14ac:dyDescent="0.35">
      <c r="B35" s="64" t="s">
        <v>49</v>
      </c>
      <c r="C35" s="139"/>
      <c r="D35" s="139"/>
      <c r="E35" s="139"/>
      <c r="F35" s="139"/>
      <c r="G35" s="117"/>
      <c r="H35" s="117"/>
      <c r="I35" s="117"/>
      <c r="J35" s="117"/>
      <c r="K35" s="117"/>
      <c r="L35" s="117"/>
      <c r="M35" s="117"/>
      <c r="N35" s="117"/>
      <c r="O35" s="117"/>
      <c r="P35" s="117"/>
      <c r="Q35" s="117"/>
      <c r="R35" s="116"/>
      <c r="S35" s="116"/>
      <c r="T35" s="66">
        <f t="shared" si="1"/>
        <v>0</v>
      </c>
    </row>
    <row r="36" spans="2:21" x14ac:dyDescent="0.35">
      <c r="B36" s="64" t="s">
        <v>50</v>
      </c>
      <c r="C36" s="139"/>
      <c r="D36" s="139"/>
      <c r="E36" s="139"/>
      <c r="F36" s="139"/>
      <c r="G36" s="117"/>
      <c r="H36" s="117"/>
      <c r="I36" s="117"/>
      <c r="J36" s="117"/>
      <c r="K36" s="117"/>
      <c r="L36" s="117"/>
      <c r="M36" s="117"/>
      <c r="N36" s="117"/>
      <c r="O36" s="117"/>
      <c r="P36" s="117"/>
      <c r="Q36" s="117"/>
      <c r="R36" s="116"/>
      <c r="S36" s="116"/>
      <c r="T36" s="66">
        <f t="shared" ref="T36:T53" si="2">SUM(C36:Q36)</f>
        <v>0</v>
      </c>
    </row>
    <row r="37" spans="2:21" x14ac:dyDescent="0.35">
      <c r="B37" s="64" t="s">
        <v>51</v>
      </c>
      <c r="C37" s="139"/>
      <c r="D37" s="139"/>
      <c r="E37" s="139"/>
      <c r="F37" s="139"/>
      <c r="G37" s="117"/>
      <c r="H37" s="117"/>
      <c r="I37" s="117"/>
      <c r="J37" s="117"/>
      <c r="K37" s="117"/>
      <c r="L37" s="117"/>
      <c r="M37" s="117"/>
      <c r="N37" s="117"/>
      <c r="O37" s="117"/>
      <c r="P37" s="117"/>
      <c r="Q37" s="117"/>
      <c r="R37" s="116"/>
      <c r="S37" s="116"/>
      <c r="T37" s="66">
        <f t="shared" si="2"/>
        <v>0</v>
      </c>
    </row>
    <row r="38" spans="2:21" x14ac:dyDescent="0.35">
      <c r="B38" s="64" t="s">
        <v>52</v>
      </c>
      <c r="C38" s="139"/>
      <c r="D38" s="139"/>
      <c r="E38" s="139"/>
      <c r="F38" s="139"/>
      <c r="G38" s="117"/>
      <c r="H38" s="117"/>
      <c r="I38" s="117"/>
      <c r="J38" s="117"/>
      <c r="K38" s="117"/>
      <c r="L38" s="117"/>
      <c r="M38" s="117"/>
      <c r="N38" s="117"/>
      <c r="O38" s="117"/>
      <c r="P38" s="117"/>
      <c r="Q38" s="117"/>
      <c r="R38" s="116"/>
      <c r="S38" s="116"/>
      <c r="T38" s="66">
        <f t="shared" si="2"/>
        <v>0</v>
      </c>
    </row>
    <row r="39" spans="2:21" x14ac:dyDescent="0.35">
      <c r="B39" s="64" t="s">
        <v>53</v>
      </c>
      <c r="C39" s="139"/>
      <c r="D39" s="139"/>
      <c r="E39" s="139"/>
      <c r="F39" s="139"/>
      <c r="G39" s="117"/>
      <c r="H39" s="117"/>
      <c r="I39" s="117"/>
      <c r="J39" s="117"/>
      <c r="K39" s="117"/>
      <c r="L39" s="117"/>
      <c r="M39" s="117"/>
      <c r="N39" s="117"/>
      <c r="O39" s="117"/>
      <c r="P39" s="117"/>
      <c r="Q39" s="117"/>
      <c r="R39" s="116"/>
      <c r="S39" s="116"/>
      <c r="T39" s="66">
        <f t="shared" si="2"/>
        <v>0</v>
      </c>
    </row>
    <row r="40" spans="2:21" x14ac:dyDescent="0.35">
      <c r="B40" s="64" t="s">
        <v>54</v>
      </c>
      <c r="C40" s="139"/>
      <c r="D40" s="139"/>
      <c r="E40" s="139"/>
      <c r="F40" s="139"/>
      <c r="G40" s="117"/>
      <c r="H40" s="117"/>
      <c r="I40" s="117"/>
      <c r="J40" s="117"/>
      <c r="K40" s="117"/>
      <c r="L40" s="117"/>
      <c r="M40" s="117"/>
      <c r="N40" s="117"/>
      <c r="O40" s="117"/>
      <c r="P40" s="117"/>
      <c r="Q40" s="117"/>
      <c r="R40" s="116"/>
      <c r="S40" s="116"/>
      <c r="T40" s="66">
        <f t="shared" si="2"/>
        <v>0</v>
      </c>
    </row>
    <row r="41" spans="2:21" x14ac:dyDescent="0.35">
      <c r="B41" s="64" t="s">
        <v>55</v>
      </c>
      <c r="C41" s="139"/>
      <c r="D41" s="139"/>
      <c r="E41" s="139"/>
      <c r="F41" s="139"/>
      <c r="G41" s="117"/>
      <c r="H41" s="117"/>
      <c r="I41" s="117"/>
      <c r="J41" s="117"/>
      <c r="K41" s="117"/>
      <c r="L41" s="117"/>
      <c r="M41" s="117"/>
      <c r="N41" s="117"/>
      <c r="O41" s="117"/>
      <c r="P41" s="117"/>
      <c r="Q41" s="117"/>
      <c r="R41" s="116"/>
      <c r="S41" s="116"/>
      <c r="T41" s="66">
        <f t="shared" si="2"/>
        <v>0</v>
      </c>
    </row>
    <row r="42" spans="2:21" x14ac:dyDescent="0.35">
      <c r="B42" s="64" t="s">
        <v>56</v>
      </c>
      <c r="C42" s="139"/>
      <c r="D42" s="139"/>
      <c r="E42" s="139"/>
      <c r="F42" s="139"/>
      <c r="G42" s="117"/>
      <c r="H42" s="117"/>
      <c r="I42" s="117"/>
      <c r="J42" s="117"/>
      <c r="K42" s="117"/>
      <c r="L42" s="117"/>
      <c r="M42" s="117"/>
      <c r="N42" s="117"/>
      <c r="O42" s="117"/>
      <c r="P42" s="117"/>
      <c r="Q42" s="117"/>
      <c r="R42" s="116"/>
      <c r="S42" s="116"/>
      <c r="T42" s="66">
        <f t="shared" si="2"/>
        <v>0</v>
      </c>
    </row>
    <row r="43" spans="2:21" x14ac:dyDescent="0.35">
      <c r="B43" s="64" t="s">
        <v>57</v>
      </c>
      <c r="C43" s="139"/>
      <c r="D43" s="139"/>
      <c r="E43" s="139"/>
      <c r="F43" s="139"/>
      <c r="G43" s="117"/>
      <c r="H43" s="117"/>
      <c r="I43" s="117"/>
      <c r="J43" s="117"/>
      <c r="K43" s="117"/>
      <c r="L43" s="117"/>
      <c r="M43" s="117"/>
      <c r="N43" s="117"/>
      <c r="O43" s="117"/>
      <c r="P43" s="117"/>
      <c r="Q43" s="117"/>
      <c r="R43" s="116"/>
      <c r="S43" s="116"/>
      <c r="T43" s="66">
        <f t="shared" si="2"/>
        <v>0</v>
      </c>
    </row>
    <row r="44" spans="2:21" x14ac:dyDescent="0.35">
      <c r="B44" s="64" t="s">
        <v>58</v>
      </c>
      <c r="C44" s="139"/>
      <c r="D44" s="139"/>
      <c r="E44" s="139"/>
      <c r="F44" s="139"/>
      <c r="G44" s="117"/>
      <c r="H44" s="117"/>
      <c r="I44" s="117"/>
      <c r="J44" s="117"/>
      <c r="K44" s="117"/>
      <c r="L44" s="117"/>
      <c r="M44" s="117"/>
      <c r="N44" s="117"/>
      <c r="O44" s="117"/>
      <c r="P44" s="117"/>
      <c r="Q44" s="117"/>
      <c r="R44" s="116"/>
      <c r="S44" s="116"/>
      <c r="T44" s="66">
        <f t="shared" si="2"/>
        <v>0</v>
      </c>
    </row>
    <row r="45" spans="2:21" x14ac:dyDescent="0.35">
      <c r="B45" s="64" t="s">
        <v>59</v>
      </c>
      <c r="C45" s="139"/>
      <c r="D45" s="139"/>
      <c r="E45" s="139"/>
      <c r="F45" s="139"/>
      <c r="G45" s="117"/>
      <c r="H45" s="117"/>
      <c r="I45" s="117"/>
      <c r="J45" s="117"/>
      <c r="K45" s="117"/>
      <c r="L45" s="117"/>
      <c r="M45" s="117"/>
      <c r="N45" s="117"/>
      <c r="O45" s="117"/>
      <c r="P45" s="117"/>
      <c r="Q45" s="117"/>
      <c r="R45" s="116"/>
      <c r="S45" s="116"/>
      <c r="T45" s="66">
        <f t="shared" si="2"/>
        <v>0</v>
      </c>
      <c r="U45" s="57"/>
    </row>
    <row r="46" spans="2:21" x14ac:dyDescent="0.35">
      <c r="B46" s="64" t="s">
        <v>85</v>
      </c>
      <c r="C46" s="139"/>
      <c r="D46" s="139"/>
      <c r="E46" s="139"/>
      <c r="F46" s="139"/>
      <c r="G46" s="117"/>
      <c r="H46" s="117"/>
      <c r="I46" s="117"/>
      <c r="J46" s="117"/>
      <c r="K46" s="117"/>
      <c r="L46" s="117"/>
      <c r="M46" s="117"/>
      <c r="N46" s="117"/>
      <c r="O46" s="117"/>
      <c r="P46" s="117"/>
      <c r="Q46" s="117"/>
      <c r="R46" s="116"/>
      <c r="S46" s="116"/>
      <c r="T46" s="66">
        <f t="shared" si="2"/>
        <v>0</v>
      </c>
    </row>
    <row r="47" spans="2:21" x14ac:dyDescent="0.35">
      <c r="B47" s="64" t="s">
        <v>86</v>
      </c>
      <c r="C47" s="139"/>
      <c r="D47" s="139"/>
      <c r="E47" s="139"/>
      <c r="F47" s="139"/>
      <c r="G47" s="117"/>
      <c r="H47" s="117"/>
      <c r="I47" s="117"/>
      <c r="J47" s="117"/>
      <c r="K47" s="117"/>
      <c r="L47" s="117"/>
      <c r="M47" s="117"/>
      <c r="N47" s="117"/>
      <c r="O47" s="117"/>
      <c r="P47" s="117"/>
      <c r="Q47" s="117"/>
      <c r="R47" s="116"/>
      <c r="S47" s="116"/>
      <c r="T47" s="66">
        <f t="shared" si="2"/>
        <v>0</v>
      </c>
    </row>
    <row r="48" spans="2:21" x14ac:dyDescent="0.35">
      <c r="B48" s="64" t="s">
        <v>87</v>
      </c>
      <c r="C48" s="139"/>
      <c r="D48" s="139"/>
      <c r="E48" s="139"/>
      <c r="F48" s="139"/>
      <c r="G48" s="117"/>
      <c r="H48" s="117"/>
      <c r="I48" s="117"/>
      <c r="J48" s="117"/>
      <c r="K48" s="117"/>
      <c r="L48" s="117"/>
      <c r="M48" s="117"/>
      <c r="N48" s="117"/>
      <c r="O48" s="117"/>
      <c r="P48" s="117"/>
      <c r="Q48" s="117"/>
      <c r="R48" s="116"/>
      <c r="S48" s="116"/>
      <c r="T48" s="66">
        <f t="shared" si="2"/>
        <v>0</v>
      </c>
    </row>
    <row r="49" spans="2:20" x14ac:dyDescent="0.35">
      <c r="B49" s="64" t="s">
        <v>88</v>
      </c>
      <c r="C49" s="139"/>
      <c r="D49" s="139"/>
      <c r="E49" s="139"/>
      <c r="F49" s="139"/>
      <c r="G49" s="117"/>
      <c r="H49" s="117"/>
      <c r="I49" s="117"/>
      <c r="J49" s="117"/>
      <c r="K49" s="117"/>
      <c r="L49" s="117"/>
      <c r="M49" s="117"/>
      <c r="N49" s="117"/>
      <c r="O49" s="117"/>
      <c r="P49" s="117"/>
      <c r="Q49" s="117"/>
      <c r="R49" s="116"/>
      <c r="S49" s="116"/>
      <c r="T49" s="66">
        <f t="shared" si="2"/>
        <v>0</v>
      </c>
    </row>
    <row r="50" spans="2:20" x14ac:dyDescent="0.35">
      <c r="B50" s="64" t="s">
        <v>89</v>
      </c>
      <c r="C50" s="139"/>
      <c r="D50" s="139"/>
      <c r="E50" s="139"/>
      <c r="F50" s="139"/>
      <c r="G50" s="117"/>
      <c r="H50" s="117"/>
      <c r="I50" s="117"/>
      <c r="J50" s="117"/>
      <c r="K50" s="117"/>
      <c r="L50" s="117"/>
      <c r="M50" s="117"/>
      <c r="N50" s="117"/>
      <c r="O50" s="117"/>
      <c r="P50" s="117"/>
      <c r="Q50" s="117"/>
      <c r="R50" s="116"/>
      <c r="S50" s="116"/>
      <c r="T50" s="66">
        <f t="shared" si="2"/>
        <v>0</v>
      </c>
    </row>
    <row r="51" spans="2:20" x14ac:dyDescent="0.35">
      <c r="B51" s="64" t="s">
        <v>90</v>
      </c>
      <c r="C51" s="139"/>
      <c r="D51" s="139"/>
      <c r="E51" s="139"/>
      <c r="F51" s="139"/>
      <c r="G51" s="117"/>
      <c r="H51" s="117"/>
      <c r="I51" s="117"/>
      <c r="J51" s="117"/>
      <c r="K51" s="117"/>
      <c r="L51" s="117"/>
      <c r="M51" s="117"/>
      <c r="N51" s="117"/>
      <c r="O51" s="117"/>
      <c r="P51" s="117"/>
      <c r="Q51" s="117"/>
      <c r="R51" s="116"/>
      <c r="S51" s="116"/>
      <c r="T51" s="66">
        <f t="shared" si="2"/>
        <v>0</v>
      </c>
    </row>
    <row r="52" spans="2:20" x14ac:dyDescent="0.35">
      <c r="B52" s="64" t="s">
        <v>91</v>
      </c>
      <c r="C52" s="139"/>
      <c r="D52" s="139"/>
      <c r="E52" s="139"/>
      <c r="F52" s="139"/>
      <c r="G52" s="117"/>
      <c r="H52" s="117"/>
      <c r="I52" s="117"/>
      <c r="J52" s="117"/>
      <c r="K52" s="117"/>
      <c r="L52" s="117"/>
      <c r="M52" s="117"/>
      <c r="N52" s="117"/>
      <c r="O52" s="117"/>
      <c r="P52" s="117"/>
      <c r="Q52" s="117"/>
      <c r="R52" s="116"/>
      <c r="S52" s="116"/>
      <c r="T52" s="66">
        <f t="shared" si="2"/>
        <v>0</v>
      </c>
    </row>
    <row r="53" spans="2:20" ht="16" thickBot="1" x14ac:dyDescent="0.4">
      <c r="B53" s="65" t="s">
        <v>92</v>
      </c>
      <c r="C53" s="140"/>
      <c r="D53" s="140"/>
      <c r="E53" s="140"/>
      <c r="F53" s="140"/>
      <c r="G53" s="118"/>
      <c r="H53" s="118"/>
      <c r="I53" s="118"/>
      <c r="J53" s="118"/>
      <c r="K53" s="118"/>
      <c r="L53" s="118"/>
      <c r="M53" s="118"/>
      <c r="N53" s="118"/>
      <c r="O53" s="118"/>
      <c r="P53" s="118"/>
      <c r="Q53" s="118"/>
      <c r="R53" s="118"/>
      <c r="S53" s="118"/>
      <c r="T53" s="118">
        <f t="shared" si="2"/>
        <v>0</v>
      </c>
    </row>
    <row r="54" spans="2:20" x14ac:dyDescent="0.35">
      <c r="C54" s="57"/>
      <c r="D54" s="57"/>
      <c r="E54" s="57"/>
      <c r="F54" s="57"/>
      <c r="G54" s="57"/>
      <c r="H54" s="57"/>
      <c r="I54" s="57"/>
      <c r="J54" s="57"/>
      <c r="K54" s="57"/>
      <c r="L54" s="57"/>
      <c r="M54" s="57"/>
      <c r="N54" s="57"/>
      <c r="O54" s="57"/>
      <c r="P54" s="57"/>
      <c r="Q54" s="57"/>
      <c r="R54" s="57"/>
      <c r="S54" s="57"/>
    </row>
    <row r="55" spans="2:20" x14ac:dyDescent="0.35">
      <c r="C55" s="57"/>
      <c r="D55" s="57"/>
      <c r="E55" s="57"/>
      <c r="F55" s="57"/>
      <c r="G55" s="57"/>
      <c r="H55" s="57"/>
      <c r="I55" s="57"/>
      <c r="J55" s="57"/>
      <c r="K55" s="57"/>
      <c r="L55" s="57"/>
      <c r="M55" s="57"/>
      <c r="N55" s="57"/>
      <c r="O55" s="57"/>
      <c r="P55" s="57"/>
      <c r="Q55" s="57"/>
      <c r="R55" s="57"/>
      <c r="S55" s="57"/>
    </row>
    <row r="56" spans="2:20" x14ac:dyDescent="0.35">
      <c r="C56" s="57"/>
      <c r="D56" s="57"/>
      <c r="E56" s="57"/>
      <c r="F56" s="57"/>
      <c r="G56" s="57"/>
      <c r="H56" s="57"/>
      <c r="I56" s="57"/>
      <c r="J56" s="57"/>
      <c r="K56" s="57"/>
      <c r="L56" s="57"/>
      <c r="M56" s="57"/>
      <c r="N56" s="57"/>
      <c r="O56" s="57"/>
      <c r="P56" s="57"/>
      <c r="Q56" s="57"/>
      <c r="R56" s="57"/>
      <c r="S56" s="57"/>
    </row>
    <row r="57" spans="2:20" x14ac:dyDescent="0.35">
      <c r="C57" s="57"/>
      <c r="D57" s="57"/>
      <c r="E57" s="57"/>
      <c r="F57" s="57"/>
      <c r="G57" s="57"/>
      <c r="H57" s="57"/>
      <c r="I57" s="57"/>
      <c r="J57" s="57"/>
      <c r="K57" s="57"/>
      <c r="L57" s="57"/>
      <c r="M57" s="57"/>
      <c r="N57" s="57"/>
      <c r="O57" s="57"/>
      <c r="P57" s="57"/>
      <c r="Q57" s="57"/>
      <c r="R57" s="57"/>
      <c r="S57" s="57"/>
    </row>
    <row r="58" spans="2:20" x14ac:dyDescent="0.35">
      <c r="R58" s="57"/>
      <c r="S58" s="57"/>
    </row>
    <row r="59" spans="2:20" x14ac:dyDescent="0.35">
      <c r="R59" s="57"/>
      <c r="S59" s="57"/>
    </row>
    <row r="60" spans="2:20" x14ac:dyDescent="0.35">
      <c r="R60" s="57"/>
      <c r="S60" s="57"/>
    </row>
    <row r="64" spans="2:20" x14ac:dyDescent="0.35">
      <c r="R64" s="57"/>
      <c r="S64" s="57"/>
    </row>
  </sheetData>
  <pageMargins left="0.23622047244094491" right="0.23622047244094491"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E49"/>
  <sheetViews>
    <sheetView workbookViewId="0">
      <selection activeCell="F36" sqref="F36"/>
    </sheetView>
  </sheetViews>
  <sheetFormatPr defaultRowHeight="12.5" x14ac:dyDescent="0.25"/>
  <cols>
    <col min="1" max="1" width="17.36328125" customWidth="1"/>
    <col min="2" max="2" width="24.90625" customWidth="1"/>
    <col min="3" max="3" width="12.54296875" bestFit="1" customWidth="1"/>
    <col min="4" max="4" width="15.6328125" bestFit="1" customWidth="1"/>
  </cols>
  <sheetData>
    <row r="1" spans="1:5" ht="13" x14ac:dyDescent="0.25">
      <c r="A1" t="s">
        <v>114</v>
      </c>
      <c r="B1" s="105" t="str">
        <f>Deltagere!A2</f>
        <v>Aktivitetens navn og årstal her</v>
      </c>
      <c r="D1" s="25"/>
      <c r="E1" s="25"/>
    </row>
    <row r="2" spans="1:5" x14ac:dyDescent="0.25">
      <c r="B2" s="26"/>
    </row>
    <row r="3" spans="1:5" x14ac:dyDescent="0.25">
      <c r="A3" t="s">
        <v>158</v>
      </c>
      <c r="C3" s="27" t="s">
        <v>60</v>
      </c>
      <c r="D3" s="175"/>
    </row>
    <row r="4" spans="1:5" ht="13.5" x14ac:dyDescent="0.35">
      <c r="A4" t="s">
        <v>180</v>
      </c>
      <c r="B4" s="176"/>
      <c r="D4" s="28"/>
    </row>
    <row r="6" spans="1:5" x14ac:dyDescent="0.25">
      <c r="A6" s="29" t="s">
        <v>61</v>
      </c>
      <c r="B6" s="29"/>
      <c r="C6" s="29"/>
    </row>
    <row r="7" spans="1:5" x14ac:dyDescent="0.25">
      <c r="A7" s="30" t="s">
        <v>62</v>
      </c>
      <c r="B7" t="s">
        <v>63</v>
      </c>
      <c r="C7" s="31" t="s">
        <v>64</v>
      </c>
    </row>
    <row r="8" spans="1:5" x14ac:dyDescent="0.25">
      <c r="A8" s="177" t="s">
        <v>18</v>
      </c>
      <c r="B8" s="178"/>
      <c r="C8" s="179"/>
    </row>
    <row r="9" spans="1:5" x14ac:dyDescent="0.25">
      <c r="A9" s="180" t="s">
        <v>19</v>
      </c>
      <c r="B9" s="178"/>
      <c r="C9" s="179"/>
    </row>
    <row r="10" spans="1:5" x14ac:dyDescent="0.25">
      <c r="A10" s="180" t="s">
        <v>20</v>
      </c>
      <c r="B10" s="181"/>
      <c r="C10" s="179"/>
    </row>
    <row r="11" spans="1:5" x14ac:dyDescent="0.25">
      <c r="A11" s="180" t="s">
        <v>21</v>
      </c>
      <c r="B11" s="181"/>
      <c r="C11" s="179"/>
    </row>
    <row r="12" spans="1:5" x14ac:dyDescent="0.25">
      <c r="A12" s="180"/>
      <c r="B12" s="181"/>
      <c r="C12" s="179"/>
    </row>
    <row r="13" spans="1:5" x14ac:dyDescent="0.25">
      <c r="A13" s="180"/>
      <c r="B13" s="181"/>
      <c r="C13" s="179"/>
    </row>
    <row r="14" spans="1:5" x14ac:dyDescent="0.25">
      <c r="A14" s="180"/>
      <c r="B14" s="181"/>
      <c r="C14" s="179"/>
    </row>
    <row r="15" spans="1:5" x14ac:dyDescent="0.25">
      <c r="A15" s="180"/>
      <c r="B15" s="181"/>
      <c r="C15" s="179"/>
    </row>
    <row r="16" spans="1:5" x14ac:dyDescent="0.25">
      <c r="A16" s="180"/>
      <c r="B16" s="181"/>
      <c r="C16" s="179"/>
    </row>
    <row r="17" spans="1:5" x14ac:dyDescent="0.25">
      <c r="A17" s="180"/>
      <c r="B17" s="181"/>
      <c r="C17" s="179"/>
    </row>
    <row r="18" spans="1:5" x14ac:dyDescent="0.25">
      <c r="A18" s="180"/>
      <c r="B18" s="181"/>
      <c r="C18" s="179"/>
    </row>
    <row r="19" spans="1:5" x14ac:dyDescent="0.25">
      <c r="A19" s="180"/>
      <c r="B19" s="181"/>
      <c r="C19" s="179"/>
    </row>
    <row r="20" spans="1:5" x14ac:dyDescent="0.25">
      <c r="A20" s="180"/>
      <c r="B20" s="181"/>
      <c r="C20" s="179"/>
    </row>
    <row r="21" spans="1:5" x14ac:dyDescent="0.25">
      <c r="A21" s="180"/>
      <c r="B21" s="181"/>
      <c r="C21" s="179"/>
    </row>
    <row r="22" spans="1:5" x14ac:dyDescent="0.25">
      <c r="A22" s="180"/>
      <c r="B22" s="181"/>
      <c r="C22" s="179"/>
    </row>
    <row r="23" spans="1:5" x14ac:dyDescent="0.25">
      <c r="A23" s="180"/>
      <c r="B23" s="181"/>
      <c r="C23" s="179"/>
    </row>
    <row r="24" spans="1:5" x14ac:dyDescent="0.25">
      <c r="A24" s="180"/>
      <c r="B24" s="181"/>
      <c r="C24" s="179"/>
    </row>
    <row r="25" spans="1:5" x14ac:dyDescent="0.25">
      <c r="A25" s="180"/>
      <c r="B25" s="181"/>
      <c r="C25" s="179"/>
    </row>
    <row r="26" spans="1:5" x14ac:dyDescent="0.25">
      <c r="A26" s="180"/>
      <c r="B26" s="181"/>
      <c r="C26" s="179"/>
    </row>
    <row r="27" spans="1:5" x14ac:dyDescent="0.25">
      <c r="A27" s="180"/>
      <c r="B27" s="181"/>
      <c r="C27" s="179"/>
      <c r="D27" s="182">
        <f>SUM(C8:C27)</f>
        <v>0</v>
      </c>
    </row>
    <row r="28" spans="1:5" x14ac:dyDescent="0.25">
      <c r="A28" t="s">
        <v>65</v>
      </c>
      <c r="C28" s="141"/>
      <c r="D28" s="183">
        <f>SUM(D3-D27)</f>
        <v>0</v>
      </c>
    </row>
    <row r="29" spans="1:5" x14ac:dyDescent="0.25">
      <c r="D29" s="25"/>
      <c r="E29" s="25"/>
    </row>
    <row r="30" spans="1:5" ht="16" thickBot="1" x14ac:dyDescent="0.4">
      <c r="A30" s="1" t="s">
        <v>66</v>
      </c>
      <c r="D30" s="184">
        <f>SUM(D28)</f>
        <v>0</v>
      </c>
      <c r="E30" s="32"/>
    </row>
    <row r="31" spans="1:5" ht="16" thickTop="1" x14ac:dyDescent="0.35">
      <c r="A31" s="1"/>
      <c r="D31" s="33"/>
    </row>
    <row r="32" spans="1:5" x14ac:dyDescent="0.25">
      <c r="A32" s="29"/>
      <c r="B32" s="29"/>
      <c r="C32" s="29"/>
      <c r="D32" s="29"/>
      <c r="E32" s="29"/>
    </row>
    <row r="33" spans="1:5" ht="13" x14ac:dyDescent="0.3">
      <c r="A33" s="34" t="s">
        <v>67</v>
      </c>
    </row>
    <row r="34" spans="1:5" ht="13" x14ac:dyDescent="0.3">
      <c r="A34" t="s">
        <v>68</v>
      </c>
    </row>
    <row r="35" spans="1:5" x14ac:dyDescent="0.25">
      <c r="A35" t="s">
        <v>77</v>
      </c>
    </row>
    <row r="37" spans="1:5" ht="13" x14ac:dyDescent="0.3">
      <c r="A37" s="34" t="s">
        <v>69</v>
      </c>
    </row>
    <row r="38" spans="1:5" x14ac:dyDescent="0.25">
      <c r="A38" t="s">
        <v>70</v>
      </c>
      <c r="B38" s="143"/>
      <c r="C38" s="143"/>
      <c r="D38" s="143"/>
      <c r="E38" s="143"/>
    </row>
    <row r="39" spans="1:5" x14ac:dyDescent="0.25">
      <c r="A39" t="s">
        <v>71</v>
      </c>
      <c r="B39" s="266"/>
      <c r="C39" s="266"/>
      <c r="D39" s="266"/>
      <c r="E39" s="143"/>
    </row>
    <row r="40" spans="1:5" x14ac:dyDescent="0.25">
      <c r="A40" t="s">
        <v>72</v>
      </c>
      <c r="B40" s="185"/>
      <c r="C40" s="142"/>
      <c r="D40" s="142"/>
      <c r="E40" s="143"/>
    </row>
    <row r="41" spans="1:5" x14ac:dyDescent="0.25">
      <c r="A41" t="s">
        <v>73</v>
      </c>
      <c r="B41" s="185"/>
      <c r="C41" s="142"/>
      <c r="D41" s="142"/>
      <c r="E41" s="143"/>
    </row>
    <row r="42" spans="1:5" x14ac:dyDescent="0.25">
      <c r="B42" s="143"/>
      <c r="C42" s="143"/>
      <c r="D42" s="143"/>
      <c r="E42" s="143"/>
    </row>
    <row r="43" spans="1:5" x14ac:dyDescent="0.25">
      <c r="B43" s="143"/>
      <c r="C43" s="143"/>
      <c r="D43" s="143"/>
      <c r="E43" s="143"/>
    </row>
    <row r="44" spans="1:5" x14ac:dyDescent="0.25">
      <c r="A44" t="s">
        <v>74</v>
      </c>
      <c r="B44" s="267"/>
      <c r="C44" s="267"/>
      <c r="D44" s="267"/>
      <c r="E44" s="267"/>
    </row>
    <row r="45" spans="1:5" x14ac:dyDescent="0.25">
      <c r="B45" s="267"/>
      <c r="C45" s="267"/>
      <c r="D45" s="267"/>
      <c r="E45" s="267"/>
    </row>
    <row r="46" spans="1:5" x14ac:dyDescent="0.25">
      <c r="B46" s="267"/>
      <c r="C46" s="267"/>
      <c r="D46" s="267"/>
      <c r="E46" s="267"/>
    </row>
    <row r="48" spans="1:5" x14ac:dyDescent="0.25">
      <c r="A48" s="186"/>
      <c r="B48" s="187"/>
      <c r="C48" s="187"/>
      <c r="D48" s="143"/>
      <c r="E48" s="143"/>
    </row>
    <row r="49" spans="1:3" x14ac:dyDescent="0.25">
      <c r="A49" s="144" t="s">
        <v>75</v>
      </c>
      <c r="B49" s="265" t="s">
        <v>76</v>
      </c>
      <c r="C49" s="265"/>
    </row>
  </sheetData>
  <sheetProtection algorithmName="SHA-512" hashValue="jsp6yE3rqA5GJdJdBsZnICbHZZS/t9kpwCTrjFPIp7Usp6tYQ1JFpLZa5E4aA0ImcbY+8XyZQznCYur9eHNsyw==" saltValue="vXNcoVIWYKLaDaD9OA2Z8g==" spinCount="100000" sheet="1" objects="1" scenarios="1"/>
  <mergeCells count="5">
    <mergeCell ref="B49:C49"/>
    <mergeCell ref="B39:D39"/>
    <mergeCell ref="B44:E44"/>
    <mergeCell ref="B45:E45"/>
    <mergeCell ref="B46:E46"/>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7</vt:i4>
      </vt:variant>
    </vt:vector>
  </HeadingPairs>
  <TitlesOfParts>
    <vt:vector size="13" baseType="lpstr">
      <vt:lpstr>Vejledning budget</vt:lpstr>
      <vt:lpstr>Vejledning regnskab</vt:lpstr>
      <vt:lpstr>Deltagere</vt:lpstr>
      <vt:lpstr>Budget og regnskab</vt:lpstr>
      <vt:lpstr>Opgørelse</vt:lpstr>
      <vt:lpstr>Aconto</vt:lpstr>
      <vt:lpstr>Excel_BuiltIn__FilterDatabase</vt:lpstr>
      <vt:lpstr>Aconto!Udskriftsområde</vt:lpstr>
      <vt:lpstr>'Budget og regnskab'!Udskriftsområde</vt:lpstr>
      <vt:lpstr>Deltagere!Udskriftsområde</vt:lpstr>
      <vt:lpstr>Opgørelse!Udskriftsområde</vt:lpstr>
      <vt:lpstr>'Vejledning budget'!Udskriftsområde</vt:lpstr>
      <vt:lpstr>'Vejledning regnskab'!Udskriftsområde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Lene Falk</cp:lastModifiedBy>
  <cp:lastPrinted>2016-09-11T20:05:53Z</cp:lastPrinted>
  <dcterms:created xsi:type="dcterms:W3CDTF">2013-04-24T18:55:43Z</dcterms:created>
  <dcterms:modified xsi:type="dcterms:W3CDTF">2024-11-20T19:05:26Z</dcterms:modified>
</cp:coreProperties>
</file>